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mc:AlternateContent xmlns:mc="http://schemas.openxmlformats.org/markup-compatibility/2006">
    <mc:Choice Requires="x15">
      <x15ac:absPath xmlns:x15ac="http://schemas.microsoft.com/office/spreadsheetml/2010/11/ac" url="G:\Shared drives\Product Development Content Library\Product management materials\Tuotejohtaminen.fi ladattavat\00\"/>
    </mc:Choice>
  </mc:AlternateContent>
  <xr:revisionPtr revIDLastSave="0" documentId="8_{387DFACF-36A5-4628-A5F3-3B17782D7F7C}" xr6:coauthVersionLast="47" xr6:coauthVersionMax="47" xr10:uidLastSave="{00000000-0000-0000-0000-000000000000}"/>
  <bookViews>
    <workbookView xWindow="36630" yWindow="2535" windowWidth="27360" windowHeight="14655" xr2:uid="{00000000-000D-0000-FFFF-FFFF00000000}"/>
  </bookViews>
  <sheets>
    <sheet name="How to use the tool" sheetId="13" r:id="rId1"/>
    <sheet name="1. Requirements" sheetId="8" r:id="rId2"/>
    <sheet name="2. Value" sheetId="1" r:id="rId3"/>
    <sheet name="3. Costs" sheetId="9" r:id="rId4"/>
    <sheet name="4. Prioritization" sheetId="10" r:id="rId5"/>
    <sheet name="MVC graph" sheetId="12" r:id="rId6"/>
  </sheets>
  <externalReferences>
    <externalReference r:id="rId7"/>
  </externalReferences>
  <definedNames>
    <definedName name="_xlnm._FilterDatabase" localSheetId="2" hidden="1">'2. Value'!$A$3:$L$3</definedName>
    <definedName name="_xlnm._FilterDatabase" localSheetId="3" hidden="1">'3. Costs'!$A$3:$J$3</definedName>
    <definedName name="_xlnm._FilterDatabase" localSheetId="4" hidden="1">'4. Prioritization'!$A$3:$J$47</definedName>
    <definedName name="score">[1]score_conversion!$C$6:$D$11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10" l="1"/>
  <c r="C23" i="1"/>
  <c r="B23" i="1"/>
  <c r="C22" i="1"/>
  <c r="B22" i="1"/>
  <c r="C21" i="1"/>
  <c r="B21" i="1"/>
  <c r="C20" i="1"/>
  <c r="B20" i="1"/>
  <c r="C8" i="9"/>
  <c r="B8" i="9"/>
  <c r="C7" i="9"/>
  <c r="B7" i="9"/>
  <c r="C6" i="9"/>
  <c r="B6" i="9"/>
  <c r="C5" i="9"/>
  <c r="B5" i="9"/>
  <c r="C4" i="9"/>
  <c r="B4" i="9"/>
  <c r="C8" i="1"/>
  <c r="B8" i="1"/>
  <c r="C7" i="1"/>
  <c r="B7" i="1"/>
  <c r="C6" i="1"/>
  <c r="B6" i="1"/>
  <c r="C5" i="1"/>
  <c r="B5" i="1"/>
  <c r="C4" i="1"/>
  <c r="B4" i="1"/>
  <c r="C13" i="9"/>
  <c r="B13" i="9"/>
  <c r="C12" i="9"/>
  <c r="B12" i="9"/>
  <c r="C11" i="9"/>
  <c r="B11" i="9"/>
  <c r="C10" i="9"/>
  <c r="B10" i="9"/>
  <c r="C9" i="9"/>
  <c r="B9" i="9"/>
  <c r="C13" i="1"/>
  <c r="B13" i="1"/>
  <c r="C12" i="1"/>
  <c r="B12" i="1"/>
  <c r="C11" i="1"/>
  <c r="B11" i="1"/>
  <c r="C10" i="1"/>
  <c r="B10" i="1"/>
  <c r="C9" i="1"/>
  <c r="B9" i="1"/>
  <c r="B6" i="10" l="1"/>
  <c r="B8" i="10"/>
  <c r="C10" i="10"/>
  <c r="C53" i="10" l="1"/>
  <c r="B53" i="10"/>
  <c r="C52" i="10"/>
  <c r="B52" i="10"/>
  <c r="C51" i="10"/>
  <c r="B51" i="10"/>
  <c r="C50" i="10"/>
  <c r="B50" i="10"/>
  <c r="C49" i="10"/>
  <c r="B49" i="10"/>
  <c r="C48" i="10"/>
  <c r="B48" i="10"/>
  <c r="L53" i="1"/>
  <c r="F53" i="10" s="1"/>
  <c r="C53" i="1"/>
  <c r="B53" i="1"/>
  <c r="L52" i="1"/>
  <c r="F52" i="10" s="1"/>
  <c r="C52" i="1"/>
  <c r="B52" i="1"/>
  <c r="L51" i="1"/>
  <c r="F51" i="10" s="1"/>
  <c r="C51" i="1"/>
  <c r="B51" i="1"/>
  <c r="L50" i="1"/>
  <c r="F50" i="10" s="1"/>
  <c r="C50" i="1"/>
  <c r="B50" i="1"/>
  <c r="A5" i="8"/>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l="1"/>
  <c r="A48" i="10"/>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6" i="9"/>
  <c r="A5" i="9"/>
  <c r="A4" i="9"/>
  <c r="C47" i="10"/>
  <c r="B47" i="10"/>
  <c r="A47" i="10"/>
  <c r="C46" i="10"/>
  <c r="B46" i="10"/>
  <c r="A46" i="10"/>
  <c r="C45" i="10"/>
  <c r="B45" i="10"/>
  <c r="A45" i="10"/>
  <c r="C44" i="10"/>
  <c r="B44" i="10"/>
  <c r="A44" i="10"/>
  <c r="C43" i="10"/>
  <c r="B43" i="10"/>
  <c r="A43" i="10"/>
  <c r="C42" i="10"/>
  <c r="B42" i="10"/>
  <c r="A42" i="10"/>
  <c r="C41" i="10"/>
  <c r="B41" i="10"/>
  <c r="A41" i="10"/>
  <c r="C40" i="10"/>
  <c r="B40" i="10"/>
  <c r="A40" i="10"/>
  <c r="C39" i="10"/>
  <c r="B39" i="10"/>
  <c r="A39" i="10"/>
  <c r="C38" i="10"/>
  <c r="B38" i="10"/>
  <c r="A38" i="10"/>
  <c r="C37" i="10"/>
  <c r="B37" i="10"/>
  <c r="A37" i="10"/>
  <c r="C36" i="10"/>
  <c r="B36" i="10"/>
  <c r="A36" i="10"/>
  <c r="C35" i="10"/>
  <c r="B35" i="10"/>
  <c r="A35" i="10"/>
  <c r="C34" i="10"/>
  <c r="B34" i="10"/>
  <c r="A34" i="10"/>
  <c r="C33" i="10"/>
  <c r="B33" i="10"/>
  <c r="A33" i="10"/>
  <c r="C32" i="10"/>
  <c r="B32" i="10"/>
  <c r="A32" i="10"/>
  <c r="C31" i="10"/>
  <c r="B31" i="10"/>
  <c r="A31" i="10"/>
  <c r="C30" i="10"/>
  <c r="B30" i="10"/>
  <c r="A30" i="10"/>
  <c r="C29" i="10"/>
  <c r="B29" i="10"/>
  <c r="A29" i="10"/>
  <c r="C28" i="10"/>
  <c r="B28" i="10"/>
  <c r="A28" i="10"/>
  <c r="C27" i="10"/>
  <c r="B27" i="10"/>
  <c r="A27" i="10"/>
  <c r="C26" i="10"/>
  <c r="B26" i="10"/>
  <c r="A26" i="10"/>
  <c r="C25" i="10"/>
  <c r="B25" i="10"/>
  <c r="A25" i="10"/>
  <c r="C24" i="10"/>
  <c r="B24" i="10"/>
  <c r="A24" i="10"/>
  <c r="C23" i="10"/>
  <c r="B23" i="10"/>
  <c r="A23" i="10"/>
  <c r="C22" i="10"/>
  <c r="B22" i="10"/>
  <c r="A22" i="10"/>
  <c r="C21" i="10"/>
  <c r="B21" i="10"/>
  <c r="A21" i="10"/>
  <c r="C20" i="10"/>
  <c r="B20" i="10"/>
  <c r="A20" i="10"/>
  <c r="C19" i="10"/>
  <c r="B19" i="10"/>
  <c r="A19" i="10"/>
  <c r="C18" i="10"/>
  <c r="B18" i="10"/>
  <c r="A18" i="10"/>
  <c r="C17" i="10"/>
  <c r="B17" i="10"/>
  <c r="A17" i="10"/>
  <c r="C16" i="10"/>
  <c r="B16" i="10"/>
  <c r="A16" i="10"/>
  <c r="C15" i="10"/>
  <c r="B15" i="10"/>
  <c r="A15" i="10"/>
  <c r="C14" i="10"/>
  <c r="B14" i="10"/>
  <c r="A14" i="10"/>
  <c r="C13" i="10"/>
  <c r="B13" i="10"/>
  <c r="A13" i="10"/>
  <c r="C12" i="10"/>
  <c r="B12" i="10"/>
  <c r="A12" i="10"/>
  <c r="C11" i="10"/>
  <c r="B11" i="10"/>
  <c r="A11" i="10"/>
  <c r="B10" i="10"/>
  <c r="A10" i="10"/>
  <c r="C9" i="10"/>
  <c r="B9" i="10"/>
  <c r="A9" i="10"/>
  <c r="C8" i="10"/>
  <c r="A8" i="10"/>
  <c r="C7" i="10"/>
  <c r="B7" i="10"/>
  <c r="A7" i="10"/>
  <c r="C6" i="10"/>
  <c r="A6" i="10"/>
  <c r="C5" i="10"/>
  <c r="B5" i="10"/>
  <c r="A5" i="10"/>
  <c r="C4" i="10"/>
  <c r="A4" i="10"/>
  <c r="B4" i="10"/>
  <c r="A49" i="10" l="1"/>
  <c r="A50" i="8"/>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49" i="1"/>
  <c r="B48" i="1"/>
  <c r="B47" i="1"/>
  <c r="B46" i="1"/>
  <c r="B45" i="1"/>
  <c r="B44" i="1"/>
  <c r="B43" i="1"/>
  <c r="B42" i="1"/>
  <c r="B41" i="1"/>
  <c r="B40" i="1"/>
  <c r="B39" i="1"/>
  <c r="B38" i="1"/>
  <c r="B37" i="1"/>
  <c r="B36" i="1"/>
  <c r="B35" i="1"/>
  <c r="B34" i="1"/>
  <c r="B33" i="1"/>
  <c r="B32" i="1"/>
  <c r="B31" i="1"/>
  <c r="B30" i="1"/>
  <c r="B29" i="1"/>
  <c r="B28" i="1"/>
  <c r="B27" i="1"/>
  <c r="B26" i="1"/>
  <c r="B25" i="1"/>
  <c r="B24" i="1"/>
  <c r="B19" i="1"/>
  <c r="B18" i="1"/>
  <c r="B17" i="1"/>
  <c r="B16" i="1"/>
  <c r="B15" i="1"/>
  <c r="B14" i="1"/>
  <c r="A51" i="8" l="1"/>
  <c r="A50" i="1"/>
  <c r="A50" i="10"/>
  <c r="A50" i="9"/>
  <c r="J53" i="9"/>
  <c r="G53" i="10" s="1"/>
  <c r="H53" i="10" s="1"/>
  <c r="C53" i="9"/>
  <c r="J52" i="9"/>
  <c r="G52" i="10" s="1"/>
  <c r="H52" i="10" s="1"/>
  <c r="C52" i="9"/>
  <c r="J51" i="9"/>
  <c r="G51" i="10" s="1"/>
  <c r="H51" i="10" s="1"/>
  <c r="C51" i="9"/>
  <c r="J50" i="9"/>
  <c r="G50" i="10" s="1"/>
  <c r="H50" i="10" s="1"/>
  <c r="C50" i="9"/>
  <c r="J49" i="9"/>
  <c r="G49" i="10" s="1"/>
  <c r="C49" i="9"/>
  <c r="J48" i="9"/>
  <c r="G48" i="10" s="1"/>
  <c r="C48" i="9"/>
  <c r="J47" i="9"/>
  <c r="G47" i="10" s="1"/>
  <c r="C47" i="9"/>
  <c r="J46" i="9"/>
  <c r="G46" i="10" s="1"/>
  <c r="C46" i="9"/>
  <c r="J45" i="9"/>
  <c r="G45" i="10" s="1"/>
  <c r="C45" i="9"/>
  <c r="J44" i="9"/>
  <c r="G44" i="10" s="1"/>
  <c r="C44" i="9"/>
  <c r="J43" i="9"/>
  <c r="G43" i="10" s="1"/>
  <c r="C43" i="9"/>
  <c r="J42" i="9"/>
  <c r="G42" i="10" s="1"/>
  <c r="C42" i="9"/>
  <c r="J41" i="9"/>
  <c r="G41" i="10" s="1"/>
  <c r="C41" i="9"/>
  <c r="J40" i="9"/>
  <c r="G40" i="10" s="1"/>
  <c r="C40" i="9"/>
  <c r="J39" i="9"/>
  <c r="G39" i="10" s="1"/>
  <c r="C39" i="9"/>
  <c r="J38" i="9"/>
  <c r="G38" i="10" s="1"/>
  <c r="C38" i="9"/>
  <c r="J37" i="9"/>
  <c r="G37" i="10" s="1"/>
  <c r="C37" i="9"/>
  <c r="J36" i="9"/>
  <c r="G36" i="10" s="1"/>
  <c r="C36" i="9"/>
  <c r="J35" i="9"/>
  <c r="G35" i="10" s="1"/>
  <c r="C35" i="9"/>
  <c r="J34" i="9"/>
  <c r="G34" i="10" s="1"/>
  <c r="C34" i="9"/>
  <c r="J33" i="9"/>
  <c r="G33" i="10" s="1"/>
  <c r="C33" i="9"/>
  <c r="J32" i="9"/>
  <c r="G32" i="10" s="1"/>
  <c r="C32" i="9"/>
  <c r="J31" i="9"/>
  <c r="G31" i="10" s="1"/>
  <c r="C31" i="9"/>
  <c r="J30" i="9"/>
  <c r="G30" i="10" s="1"/>
  <c r="C30" i="9"/>
  <c r="J29" i="9"/>
  <c r="G29" i="10" s="1"/>
  <c r="C29" i="9"/>
  <c r="J28" i="9"/>
  <c r="G28" i="10" s="1"/>
  <c r="C28" i="9"/>
  <c r="J27" i="9"/>
  <c r="G27" i="10" s="1"/>
  <c r="C27" i="9"/>
  <c r="J26" i="9"/>
  <c r="G26" i="10" s="1"/>
  <c r="C26" i="9"/>
  <c r="J25" i="9"/>
  <c r="G25" i="10" s="1"/>
  <c r="C25" i="9"/>
  <c r="J24" i="9"/>
  <c r="G24" i="10" s="1"/>
  <c r="C24" i="9"/>
  <c r="L49" i="1"/>
  <c r="F49" i="10" s="1"/>
  <c r="H49" i="10" s="1"/>
  <c r="C49" i="1"/>
  <c r="L48" i="1"/>
  <c r="F48" i="10" s="1"/>
  <c r="C48" i="1"/>
  <c r="L47" i="1"/>
  <c r="F47" i="10" s="1"/>
  <c r="C47" i="1"/>
  <c r="L46" i="1"/>
  <c r="F46" i="10" s="1"/>
  <c r="H46" i="10" s="1"/>
  <c r="C46" i="1"/>
  <c r="L45" i="1"/>
  <c r="F45" i="10" s="1"/>
  <c r="H45" i="10" s="1"/>
  <c r="C45" i="1"/>
  <c r="L44" i="1"/>
  <c r="F44" i="10" s="1"/>
  <c r="H44" i="10" s="1"/>
  <c r="C44" i="1"/>
  <c r="L43" i="1"/>
  <c r="F43" i="10" s="1"/>
  <c r="C43" i="1"/>
  <c r="L42" i="1"/>
  <c r="F42" i="10" s="1"/>
  <c r="H42" i="10" s="1"/>
  <c r="C42" i="1"/>
  <c r="L41" i="1"/>
  <c r="F41" i="10" s="1"/>
  <c r="H41" i="10" s="1"/>
  <c r="C41" i="1"/>
  <c r="L40" i="1"/>
  <c r="F40" i="10" s="1"/>
  <c r="H40" i="10" s="1"/>
  <c r="C40" i="1"/>
  <c r="L39" i="1"/>
  <c r="F39" i="10" s="1"/>
  <c r="C39" i="1"/>
  <c r="L38" i="1"/>
  <c r="F38" i="10" s="1"/>
  <c r="H38" i="10" s="1"/>
  <c r="C38" i="1"/>
  <c r="L37" i="1"/>
  <c r="F37" i="10" s="1"/>
  <c r="H37" i="10" s="1"/>
  <c r="C37" i="1"/>
  <c r="L36" i="1"/>
  <c r="F36" i="10" s="1"/>
  <c r="H36" i="10" s="1"/>
  <c r="C36" i="1"/>
  <c r="L35" i="1"/>
  <c r="F35" i="10" s="1"/>
  <c r="C35" i="1"/>
  <c r="L34" i="1"/>
  <c r="F34" i="10" s="1"/>
  <c r="H34" i="10" s="1"/>
  <c r="C34" i="1"/>
  <c r="L33" i="1"/>
  <c r="F33" i="10" s="1"/>
  <c r="H33" i="10" s="1"/>
  <c r="C33" i="1"/>
  <c r="L32" i="1"/>
  <c r="F32" i="10" s="1"/>
  <c r="H32" i="10" s="1"/>
  <c r="C32" i="1"/>
  <c r="L31" i="1"/>
  <c r="F31" i="10" s="1"/>
  <c r="C31" i="1"/>
  <c r="L30" i="1"/>
  <c r="F30" i="10" s="1"/>
  <c r="H30" i="10" s="1"/>
  <c r="C30" i="1"/>
  <c r="L29" i="1"/>
  <c r="F29" i="10" s="1"/>
  <c r="H29" i="10" s="1"/>
  <c r="C29" i="1"/>
  <c r="L28" i="1"/>
  <c r="F28" i="10" s="1"/>
  <c r="H28" i="10" s="1"/>
  <c r="C28" i="1"/>
  <c r="L27" i="1"/>
  <c r="F27" i="10" s="1"/>
  <c r="C27" i="1"/>
  <c r="L26" i="1"/>
  <c r="F26" i="10" s="1"/>
  <c r="H26" i="10" s="1"/>
  <c r="C26" i="1"/>
  <c r="L25" i="1"/>
  <c r="F25" i="10" s="1"/>
  <c r="H25" i="10" s="1"/>
  <c r="C25" i="1"/>
  <c r="L24" i="1"/>
  <c r="F24" i="10" s="1"/>
  <c r="H24" i="10" s="1"/>
  <c r="C24" i="1"/>
  <c r="H31" i="10" l="1"/>
  <c r="H35" i="10"/>
  <c r="H39" i="10"/>
  <c r="H43" i="10"/>
  <c r="H47" i="10"/>
  <c r="H27" i="10"/>
  <c r="H48" i="10"/>
  <c r="A51" i="1"/>
  <c r="A51" i="10"/>
  <c r="A52" i="8"/>
  <c r="A51" i="9"/>
  <c r="A52" i="1" l="1"/>
  <c r="A52" i="10"/>
  <c r="A53" i="8"/>
  <c r="A52" i="9"/>
  <c r="J23" i="9"/>
  <c r="G23" i="10" s="1"/>
  <c r="J22" i="9"/>
  <c r="G22" i="10" s="1"/>
  <c r="J21" i="9"/>
  <c r="G21" i="10" s="1"/>
  <c r="J20" i="9"/>
  <c r="G20" i="10" s="1"/>
  <c r="J19" i="9"/>
  <c r="G19" i="10" s="1"/>
  <c r="J18" i="9"/>
  <c r="G18" i="10" s="1"/>
  <c r="J17" i="9"/>
  <c r="G17" i="10" s="1"/>
  <c r="J16" i="9"/>
  <c r="G16" i="10" s="1"/>
  <c r="J15" i="9"/>
  <c r="G15" i="10" s="1"/>
  <c r="J14" i="9"/>
  <c r="G14" i="10" s="1"/>
  <c r="J13" i="9"/>
  <c r="G13" i="10" s="1"/>
  <c r="J12" i="9"/>
  <c r="G12" i="10" s="1"/>
  <c r="J11" i="9"/>
  <c r="G11" i="10" s="1"/>
  <c r="J10" i="9"/>
  <c r="G10" i="10" s="1"/>
  <c r="J9" i="9"/>
  <c r="G9" i="10" s="1"/>
  <c r="J8" i="9"/>
  <c r="G8" i="10" s="1"/>
  <c r="J7" i="9"/>
  <c r="G7" i="10" s="1"/>
  <c r="J6" i="9"/>
  <c r="G6" i="10" s="1"/>
  <c r="J5" i="9"/>
  <c r="G5" i="10" s="1"/>
  <c r="J4" i="9"/>
  <c r="G4" i="10" s="1"/>
  <c r="C23" i="9"/>
  <c r="C22" i="9"/>
  <c r="C21" i="9"/>
  <c r="C20" i="9"/>
  <c r="C19" i="9"/>
  <c r="C18" i="9"/>
  <c r="C17" i="9"/>
  <c r="C16" i="9"/>
  <c r="C15" i="9"/>
  <c r="C14" i="9"/>
  <c r="J2" i="9"/>
  <c r="C19" i="1"/>
  <c r="C18" i="1"/>
  <c r="C17" i="1"/>
  <c r="C16" i="1"/>
  <c r="C15" i="1"/>
  <c r="C14" i="1"/>
  <c r="Q23" i="1"/>
  <c r="Q22" i="1"/>
  <c r="Q21" i="1"/>
  <c r="Q20" i="1"/>
  <c r="Q19" i="1"/>
  <c r="Q18" i="1"/>
  <c r="Q17" i="1"/>
  <c r="Q16" i="1"/>
  <c r="Q15" i="1"/>
  <c r="Q14" i="1"/>
  <c r="Q13" i="1"/>
  <c r="Q12" i="1"/>
  <c r="Q11" i="1"/>
  <c r="Q10" i="1"/>
  <c r="Q9" i="1"/>
  <c r="Q8" i="1"/>
  <c r="Q7" i="1"/>
  <c r="Q6" i="1"/>
  <c r="Q5" i="1"/>
  <c r="L9" i="1"/>
  <c r="F9" i="10" s="1"/>
  <c r="Q4" i="1"/>
  <c r="L23" i="1"/>
  <c r="F23" i="10" s="1"/>
  <c r="H23" i="10" s="1"/>
  <c r="L22" i="1"/>
  <c r="F22" i="10" s="1"/>
  <c r="L21" i="1"/>
  <c r="F21" i="10" s="1"/>
  <c r="L20" i="1"/>
  <c r="F20" i="10" s="1"/>
  <c r="L19" i="1"/>
  <c r="F19" i="10" s="1"/>
  <c r="L18" i="1"/>
  <c r="F18" i="10" s="1"/>
  <c r="L17" i="1"/>
  <c r="F17" i="10" s="1"/>
  <c r="L16" i="1"/>
  <c r="F16" i="10" s="1"/>
  <c r="L15" i="1"/>
  <c r="F15" i="10" s="1"/>
  <c r="L14" i="1"/>
  <c r="F14" i="10" s="1"/>
  <c r="L13" i="1"/>
  <c r="F13" i="10" s="1"/>
  <c r="L12" i="1"/>
  <c r="F12" i="10" s="1"/>
  <c r="L11" i="1"/>
  <c r="F11" i="10" s="1"/>
  <c r="L10" i="1"/>
  <c r="F10" i="10" s="1"/>
  <c r="L8" i="1"/>
  <c r="F8" i="10" s="1"/>
  <c r="L7" i="1"/>
  <c r="F7" i="10" s="1"/>
  <c r="L6" i="1"/>
  <c r="F6" i="10" s="1"/>
  <c r="L5" i="1"/>
  <c r="F5" i="10" s="1"/>
  <c r="L4" i="1"/>
  <c r="F4" i="10" s="1"/>
  <c r="H22" i="10" l="1"/>
  <c r="A53" i="1"/>
  <c r="A53" i="10"/>
  <c r="A53" i="9"/>
  <c r="H6" i="10"/>
  <c r="H5" i="10"/>
  <c r="H10" i="10"/>
  <c r="H13" i="10"/>
  <c r="H18" i="10"/>
  <c r="H15" i="10"/>
  <c r="H11" i="10"/>
  <c r="H19" i="10"/>
  <c r="H12" i="10"/>
  <c r="H8" i="10"/>
  <c r="H20" i="10"/>
  <c r="H16" i="10"/>
  <c r="H17" i="10"/>
  <c r="H14" i="10"/>
  <c r="H9" i="10"/>
  <c r="H7" i="10"/>
  <c r="H21" i="10"/>
  <c r="H4" i="10"/>
  <c r="I53" i="10" l="1"/>
  <c r="I49" i="10"/>
  <c r="I50" i="10"/>
  <c r="I48" i="10"/>
  <c r="I52" i="10"/>
  <c r="I51" i="10"/>
  <c r="I9" i="10"/>
  <c r="I21" i="10"/>
  <c r="I17" i="10"/>
  <c r="I12" i="10"/>
  <c r="I18" i="10"/>
  <c r="I6" i="10"/>
  <c r="I7" i="10"/>
  <c r="I16" i="10"/>
  <c r="I19" i="10"/>
  <c r="I29" i="10"/>
  <c r="I43" i="10"/>
  <c r="I36" i="10"/>
  <c r="I25" i="10"/>
  <c r="I47" i="10"/>
  <c r="I23" i="10"/>
  <c r="I30" i="10"/>
  <c r="I33" i="10"/>
  <c r="I22" i="10"/>
  <c r="I46" i="10"/>
  <c r="I35" i="10"/>
  <c r="I28" i="10"/>
  <c r="I42" i="10"/>
  <c r="I39" i="10"/>
  <c r="I40" i="10"/>
  <c r="I45" i="10"/>
  <c r="I38" i="10"/>
  <c r="I27" i="10"/>
  <c r="I41" i="10"/>
  <c r="I34" i="10"/>
  <c r="I31" i="10"/>
  <c r="I32" i="10"/>
  <c r="I37" i="10"/>
  <c r="I44" i="10"/>
  <c r="I26" i="10"/>
  <c r="I24" i="10"/>
  <c r="I13" i="10"/>
  <c r="I20" i="10"/>
  <c r="I11" i="10"/>
  <c r="I10" i="10"/>
  <c r="I4" i="10"/>
  <c r="I14" i="10"/>
  <c r="I8" i="10"/>
  <c r="I15" i="10"/>
  <c r="I5" i="10"/>
  <c r="Q2" i="1"/>
  <c r="L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Harri Pendolin</author>
    <author>markku.nurmela</author>
  </authors>
  <commentList>
    <comment ref="F3" authorId="0" shapeId="0" xr:uid="{00000000-0006-0000-0200-000001000000}">
      <text>
        <r>
          <rPr>
            <b/>
            <sz val="9"/>
            <color indexed="81"/>
            <rFont val="Tahoma"/>
            <family val="2"/>
          </rPr>
          <t>Relative benefits:</t>
        </r>
        <r>
          <rPr>
            <sz val="9"/>
            <color indexed="81"/>
            <rFont val="Tahoma"/>
            <family val="2"/>
          </rPr>
          <t xml:space="preserve">
For </t>
        </r>
        <r>
          <rPr>
            <b/>
            <sz val="9"/>
            <color indexed="81"/>
            <rFont val="Tahoma"/>
            <family val="2"/>
          </rPr>
          <t xml:space="preserve">existing </t>
        </r>
        <r>
          <rPr>
            <sz val="9"/>
            <color indexed="81"/>
            <rFont val="Tahoma"/>
            <family val="2"/>
          </rPr>
          <t>customers
0 = no benefits for existing customers
1 = concrete benefits for a niche segment
5 = major benefits for most existing customers</t>
        </r>
      </text>
    </comment>
    <comment ref="G3" authorId="0" shapeId="0" xr:uid="{00000000-0006-0000-0200-000002000000}">
      <text>
        <r>
          <rPr>
            <b/>
            <sz val="9"/>
            <color indexed="81"/>
            <rFont val="Tahoma"/>
            <family val="2"/>
          </rPr>
          <t>Affected Customers:</t>
        </r>
        <r>
          <rPr>
            <sz val="9"/>
            <color indexed="81"/>
            <rFont val="Tahoma"/>
            <family val="2"/>
          </rPr>
          <t xml:space="preserve">
In </t>
        </r>
        <r>
          <rPr>
            <b/>
            <sz val="9"/>
            <color indexed="81"/>
            <rFont val="Tahoma"/>
            <family val="2"/>
          </rPr>
          <t>proportional</t>
        </r>
        <r>
          <rPr>
            <sz val="9"/>
            <color indexed="81"/>
            <rFont val="Tahoma"/>
            <family val="2"/>
          </rPr>
          <t xml:space="preserve"> terms taking into account the importance and size of the customers.
0 = no effect on current customers
1 = just the minority of the current customer base
5 = everyone needs this</t>
        </r>
      </text>
    </comment>
    <comment ref="H3" authorId="0" shapeId="0" xr:uid="{00000000-0006-0000-0200-000003000000}">
      <text>
        <r>
          <rPr>
            <b/>
            <sz val="9"/>
            <color indexed="81"/>
            <rFont val="Tahoma"/>
            <family val="2"/>
          </rPr>
          <t>Additional revenue:</t>
        </r>
        <r>
          <rPr>
            <sz val="9"/>
            <color indexed="81"/>
            <rFont val="Tahoma"/>
            <family val="2"/>
          </rPr>
          <t xml:space="preserve">
In </t>
        </r>
        <r>
          <rPr>
            <b/>
            <sz val="9"/>
            <color indexed="81"/>
            <rFont val="Tahoma"/>
            <family val="2"/>
          </rPr>
          <t>proportional</t>
        </r>
        <r>
          <rPr>
            <sz val="9"/>
            <color indexed="81"/>
            <rFont val="Tahoma"/>
            <family val="2"/>
          </rPr>
          <t xml:space="preserve"> terms taking into account the importance and size of the customers.
0 = no additional revenue
1 = marginal additional revenue
5 = strong revenue growth</t>
        </r>
      </text>
    </comment>
    <comment ref="I3" authorId="0" shapeId="0" xr:uid="{00000000-0006-0000-0200-000004000000}">
      <text>
        <r>
          <rPr>
            <b/>
            <sz val="9"/>
            <color indexed="81"/>
            <rFont val="Tahoma"/>
            <family val="2"/>
          </rPr>
          <t>Differentiator:</t>
        </r>
        <r>
          <rPr>
            <sz val="9"/>
            <color indexed="81"/>
            <rFont val="Tahoma"/>
            <family val="2"/>
          </rPr>
          <t xml:space="preserve">
</t>
        </r>
        <r>
          <rPr>
            <b/>
            <sz val="9"/>
            <color indexed="81"/>
            <rFont val="Tahoma"/>
            <family val="2"/>
          </rPr>
          <t>Comparison</t>
        </r>
        <r>
          <rPr>
            <sz val="9"/>
            <color indexed="81"/>
            <rFont val="Tahoma"/>
            <family val="2"/>
          </rPr>
          <t xml:space="preserve"> to the competitors.
0 = no real differences, just keeping up with market
1 = minor difference
5 = unique selling proposal</t>
        </r>
      </text>
    </comment>
    <comment ref="J3" authorId="0" shapeId="0" xr:uid="{00000000-0006-0000-0200-000005000000}">
      <text>
        <r>
          <rPr>
            <b/>
            <sz val="9"/>
            <color indexed="81"/>
            <rFont val="Tahoma"/>
            <family val="2"/>
          </rPr>
          <t>Relative penalty:</t>
        </r>
        <r>
          <rPr>
            <sz val="9"/>
            <color indexed="81"/>
            <rFont val="Tahoma"/>
            <family val="2"/>
          </rPr>
          <t xml:space="preserve">
Risk of loosing customers or market share if we won't do that
0 = no risk at all
1 = low risk
5 = must-be feature, missing might seriously affect Kalmar market share</t>
        </r>
      </text>
    </comment>
    <comment ref="K3" authorId="0" shapeId="0" xr:uid="{00000000-0006-0000-0200-000006000000}">
      <text>
        <r>
          <rPr>
            <b/>
            <sz val="9"/>
            <color indexed="81"/>
            <rFont val="Tahoma"/>
            <family val="2"/>
          </rPr>
          <t>Profitability improvement:</t>
        </r>
        <r>
          <rPr>
            <sz val="9"/>
            <color indexed="81"/>
            <rFont val="Tahoma"/>
            <family val="2"/>
          </rPr>
          <t xml:space="preserve">
Relative effect to internal efficiency and product profitability.
0 = none
1 = marginal
5 = remarkable</t>
        </r>
      </text>
    </comment>
    <comment ref="M3" authorId="1" shapeId="0" xr:uid="{00000000-0006-0000-0200-000007000000}">
      <text>
        <r>
          <rPr>
            <b/>
            <sz val="9"/>
            <color indexed="81"/>
            <rFont val="Tahoma"/>
            <family val="2"/>
            <charset val="186"/>
          </rPr>
          <t>Platform support:</t>
        </r>
        <r>
          <rPr>
            <sz val="9"/>
            <color indexed="81"/>
            <rFont val="Tahoma"/>
            <family val="2"/>
            <charset val="186"/>
          </rPr>
          <t xml:space="preserve">
Is our platform currently supporting the item. 
1=not supported
5=well-supported</t>
        </r>
      </text>
    </comment>
    <comment ref="N3" authorId="1" shapeId="0" xr:uid="{00000000-0006-0000-0200-000008000000}">
      <text>
        <r>
          <rPr>
            <b/>
            <sz val="9"/>
            <color indexed="81"/>
            <rFont val="Tahoma"/>
            <family val="2"/>
            <charset val="186"/>
          </rPr>
          <t>Support to strategy:</t>
        </r>
        <r>
          <rPr>
            <sz val="9"/>
            <color indexed="81"/>
            <rFont val="Tahoma"/>
            <family val="2"/>
            <charset val="186"/>
          </rPr>
          <t xml:space="preserve">
Is this item supporting to execute the strategy. 
1=not supported
5=well-supported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markku.nurmela</author>
  </authors>
  <commentList>
    <comment ref="F3" authorId="0" shapeId="0" xr:uid="{00000000-0006-0000-0300-000001000000}">
      <text>
        <r>
          <rPr>
            <b/>
            <sz val="9"/>
            <color indexed="81"/>
            <rFont val="Tahoma"/>
            <family val="2"/>
            <charset val="186"/>
          </rPr>
          <t xml:space="preserve">Relative Effort
</t>
        </r>
        <r>
          <rPr>
            <sz val="9"/>
            <color indexed="81"/>
            <rFont val="Tahoma"/>
            <family val="2"/>
            <charset val="186"/>
          </rPr>
          <t>How much work is needed for implementation, including design, coding and testing.  
1 = 3 man months or less
2 = 4 - 6 man months
3 = 7 - 9 man months
4 = 10 - 12 man months
5 = more than 1 man year</t>
        </r>
      </text>
    </comment>
    <comment ref="G3" authorId="0" shapeId="0" xr:uid="{00000000-0006-0000-0300-000002000000}">
      <text>
        <r>
          <rPr>
            <b/>
            <sz val="9"/>
            <color indexed="81"/>
            <rFont val="Tahoma"/>
            <family val="2"/>
            <charset val="186"/>
          </rPr>
          <t>Relative Integration costs</t>
        </r>
        <r>
          <rPr>
            <sz val="9"/>
            <color indexed="81"/>
            <rFont val="Tahoma"/>
            <family val="2"/>
            <charset val="186"/>
          </rPr>
          <t xml:space="preserve">
Do we have to interface with many existing services and components. 
0 = none
1 = 1 to 2 interfaces
2 = 3 to 4 interfaces
3 = 5 to 6 interfaces
4 = 7 to 8 interfaces
5 = 9 or more interfaces.</t>
        </r>
      </text>
    </comment>
    <comment ref="H3" authorId="0" shapeId="0" xr:uid="{00000000-0006-0000-0300-000003000000}">
      <text>
        <r>
          <rPr>
            <b/>
            <sz val="9"/>
            <color indexed="81"/>
            <rFont val="Tahoma"/>
            <family val="2"/>
            <charset val="186"/>
          </rPr>
          <t xml:space="preserve">Technical risk
</t>
        </r>
        <r>
          <rPr>
            <sz val="9"/>
            <color indexed="81"/>
            <rFont val="Tahoma"/>
            <family val="2"/>
            <charset val="186"/>
          </rPr>
          <t>Is the team doing this for the first time, or using new, unproven technology to do it.  
1=well-known, proven technology and experienced team.
5=First time, risk is very significant</t>
        </r>
      </text>
    </comment>
    <comment ref="I3" authorId="0" shapeId="0" xr:uid="{00000000-0006-0000-0300-000004000000}">
      <text>
        <r>
          <rPr>
            <b/>
            <sz val="9"/>
            <color indexed="81"/>
            <rFont val="Tahoma"/>
            <family val="2"/>
            <charset val="186"/>
          </rPr>
          <t xml:space="preserve">Risk impact
</t>
        </r>
        <r>
          <rPr>
            <sz val="9"/>
            <color indexed="81"/>
            <rFont val="Tahoma"/>
            <family val="2"/>
            <charset val="186"/>
          </rPr>
          <t>Relative impact of the risk if something goes wrong during/after implementing at customer site
1 = no or almost no impact
5 = significant impact on revenue recognition and/or customer satisfaction that is exposed to Kalmar's larger market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Ahti Allikas</author>
  </authors>
  <commentList>
    <comment ref="I3" authorId="0" shapeId="0" xr:uid="{00000000-0006-0000-0400-000001000000}">
      <text>
        <r>
          <rPr>
            <b/>
            <sz val="9"/>
            <color indexed="81"/>
            <rFont val="Tahoma"/>
            <family val="2"/>
            <charset val="186"/>
          </rPr>
          <t xml:space="preserve">Priority according to MVC:
</t>
        </r>
        <r>
          <rPr>
            <sz val="9"/>
            <color indexed="81"/>
            <rFont val="Tahoma"/>
            <family val="2"/>
            <charset val="186"/>
          </rPr>
          <t>1. Highest priority</t>
        </r>
        <r>
          <rPr>
            <b/>
            <sz val="9"/>
            <color indexed="81"/>
            <rFont val="Tahoma"/>
            <family val="2"/>
            <charset val="186"/>
          </rPr>
          <t xml:space="preserve">
</t>
        </r>
        <r>
          <rPr>
            <sz val="9"/>
            <color indexed="81"/>
            <rFont val="Tahoma"/>
            <family val="2"/>
            <charset val="186"/>
          </rPr>
          <t xml:space="preserve">
</t>
        </r>
      </text>
    </comment>
  </commentList>
</comments>
</file>

<file path=xl/sharedStrings.xml><?xml version="1.0" encoding="utf-8"?>
<sst xmlns="http://schemas.openxmlformats.org/spreadsheetml/2006/main" count="142" uniqueCount="69">
  <si>
    <t>Description</t>
  </si>
  <si>
    <t>Source</t>
  </si>
  <si>
    <t>Customer x,y,z</t>
  </si>
  <si>
    <t>Management, customer</t>
  </si>
  <si>
    <t>Sales</t>
  </si>
  <si>
    <t>#</t>
  </si>
  <si>
    <t>Users</t>
  </si>
  <si>
    <t>Costs</t>
  </si>
  <si>
    <t>1. Evaluate Market Value</t>
  </si>
  <si>
    <t>Market Value</t>
  </si>
  <si>
    <t>MVC Ratio</t>
  </si>
  <si>
    <t>Business Use case, Use case, other prioritized item etc.</t>
  </si>
  <si>
    <t>2. Evaluate Strategic Value</t>
  </si>
  <si>
    <t>Weight (total for one value must be 100)</t>
  </si>
  <si>
    <t>Platform roadmap support
(1 - 5)</t>
  </si>
  <si>
    <t>Supports the company strategy 
(1 - 5)</t>
  </si>
  <si>
    <t>3. Evaluate Costs</t>
  </si>
  <si>
    <t>Technical risk 
(1 - 5)</t>
  </si>
  <si>
    <t>Integration costs (€ or days)
(1 - 5)</t>
  </si>
  <si>
    <t>Development effort (€ or days) 
(1 - 5)</t>
  </si>
  <si>
    <t>You can see relative market value and relative strategic value in here. The bigger is value, the bigger is priority. You can also see the rating calculated by value.</t>
  </si>
  <si>
    <t>4.  Prioritize based on MVC Ratio (Market Value/Costs)</t>
  </si>
  <si>
    <t>MVC Potential priority</t>
  </si>
  <si>
    <t>Market requirements</t>
  </si>
  <si>
    <t>This sheets gives you the graphical representation of the results.</t>
  </si>
  <si>
    <t>MVC Graph</t>
  </si>
  <si>
    <t>This sheet now gives you the correct order for you development backlog. The MVC (Market Value/cost) simply calculates the ratio between the value and cost. The higher the number is, the better. The last column also gives the prioritized order for the development items.</t>
  </si>
  <si>
    <t>Sheet 4: Prioritization</t>
  </si>
  <si>
    <t>Now put the correct numbers on place and you will see how costly the different items are to build.</t>
  </si>
  <si>
    <t>In this sheet the development items are given relative costs the same way than values. Again, the costs vary by company and product. You need to find the cost items that are most relevant for your company and then give them weights. Make sure again that the sum of the weights if 100.</t>
  </si>
  <si>
    <t>Sheet 3: Costs</t>
  </si>
  <si>
    <t>The trickiest part is now is to give merits (4) for the development items per value drivers. The merit shall be between 0 and 5 where 0 means no value and 5 maximum value.</t>
  </si>
  <si>
    <t>Once the value sources (1) are defined they need to be weighted (2). Make sure the sum of the weights is 100 (3).</t>
  </si>
  <si>
    <t>The value of a new development item may consist of different business drivers such as revenue, market share, customer churn or loyalty. Every company needs to find the most important value drivers for itself.</t>
  </si>
  <si>
    <t>Sheet 2: Value</t>
  </si>
  <si>
    <t>This is the backlog of your development items in the high level. In some companies the items may be called market requirements, some other may call the business use cases or simply features. They may represent totally new product ideas or improvements to existing products.</t>
  </si>
  <si>
    <t>Sheet 1: Requirements</t>
  </si>
  <si>
    <t>The tool consists of four sheets and the simple workflow from sheet one to three.</t>
  </si>
  <si>
    <t>Requirement Prioritization tool helps to put the development items in the right order.</t>
  </si>
  <si>
    <t>Give the items name and short description as shown below.</t>
  </si>
  <si>
    <t>% Affected customers
(0 - 5)</t>
  </si>
  <si>
    <t>Additional revenue
(0 - 5)</t>
  </si>
  <si>
    <t>Please enter relative numbers for market value and for strategic value.</t>
  </si>
  <si>
    <t>Differentiator for getting new customers
(0 - 5)</t>
  </si>
  <si>
    <t>Relative penalty of not doing it (0 - 5)</t>
  </si>
  <si>
    <t>Improved Profitability
(0 - 5)</t>
  </si>
  <si>
    <t xml:space="preserve">Please enter relative numbers for costs. </t>
  </si>
  <si>
    <t>Risk impact
(1 - 5)</t>
  </si>
  <si>
    <t>Please enter roadmap requirements and corresponding short descriptions below</t>
  </si>
  <si>
    <t>Related to #</t>
  </si>
  <si>
    <t>Relative  benefits for existing customers
(0 - 5)</t>
  </si>
  <si>
    <t>CAT</t>
  </si>
  <si>
    <t>myProduct</t>
  </si>
  <si>
    <t>Channel swap</t>
  </si>
  <si>
    <t>Should be less than &lt;1s</t>
  </si>
  <si>
    <t>Videolibrary (VoD)</t>
  </si>
  <si>
    <t>&gt;1000  movies</t>
  </si>
  <si>
    <t>Recording for pay tv</t>
  </si>
  <si>
    <t>Recording on local disk</t>
  </si>
  <si>
    <t>Remote maintenance connection</t>
  </si>
  <si>
    <t>Tech support can connect to terminal in case of a problem</t>
  </si>
  <si>
    <t>Additional storing capacity</t>
  </si>
  <si>
    <t xml:space="preserve">Own archive in cloud storage </t>
  </si>
  <si>
    <t>Perfomance</t>
  </si>
  <si>
    <t>Add-on</t>
  </si>
  <si>
    <t>Support</t>
  </si>
  <si>
    <t>Functional</t>
  </si>
  <si>
    <t>3rd party interface</t>
  </si>
  <si>
    <t>v.1.2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</si>
</sst>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font>
      <sz val="11"/>
      <color theme="1"/>
      <name val="Calibri"/>
      <family val="2"/>
      <scheme val="minor"/>
    </font>
    <font>
      <b/>
      <sz val="10"/>
      <name val="Arial"/>
      <family val="2"/>
    </font>
    <font>
      <vertAlign val="superscript"/>
      <sz val="10"/>
      <color indexed="12"/>
      <name val="Arial"/>
      <family val="2"/>
    </font>
    <font>
      <b/>
      <sz val="14"/>
      <name val="Arial"/>
      <family val="2"/>
    </font>
    <font>
      <b/>
      <sz val="14"/>
      <color theme="1"/>
      <name val="Calibri"/>
      <family val="2"/>
      <scheme val="minor"/>
    </font>
    <font>
      <sz val="9"/>
      <color indexed="81"/>
      <name val="Tahoma"/>
      <family val="2"/>
    </font>
    <font>
      <b/>
      <sz val="9"/>
      <color indexed="81"/>
      <name val="Tahoma"/>
      <family val="2"/>
    </font>
    <font>
      <b/>
      <sz val="16"/>
      <color theme="1"/>
      <name val="Calibri"/>
      <family val="2"/>
      <scheme val="minor"/>
    </font>
    <font>
      <b/>
      <sz val="12"/>
      <color theme="5"/>
      <name val="MetaNormalLF-Roman"/>
      <family val="2"/>
    </font>
    <font>
      <sz val="12"/>
      <color theme="1"/>
      <name val="MetaNormalLF-Roman"/>
      <family val="2"/>
    </font>
    <font>
      <b/>
      <sz val="9"/>
      <color indexed="81"/>
      <name val="Tahoma"/>
      <family val="2"/>
      <charset val="186"/>
    </font>
    <font>
      <sz val="9"/>
      <color indexed="81"/>
      <name val="Tahoma"/>
      <family val="2"/>
      <charset val="186"/>
    </font>
    <font>
      <b/>
      <sz val="14"/>
      <color theme="1"/>
      <name val="Calibri"/>
      <family val="2"/>
      <charset val="186"/>
      <scheme val="minor"/>
    </font>
    <font>
      <b/>
      <sz val="11"/>
      <color theme="1"/>
      <name val="Calibri"/>
      <family val="2"/>
      <scheme val="minor"/>
    </font>
    <font>
      <b/>
      <sz val="18"/>
      <color theme="1"/>
      <name val="Calibri"/>
      <family val="2"/>
      <scheme val="minor"/>
    </font>
    <font>
      <b/>
      <sz val="11"/>
      <color theme="3"/>
      <name val="Calibri"/>
      <family val="2"/>
      <scheme val="minor"/>
    </font>
    <font>
      <b/>
      <sz val="16"/>
      <color theme="3"/>
      <name val="Calibri"/>
      <family val="2"/>
      <scheme val="minor"/>
    </font>
    <font>
      <b/>
      <sz val="12"/>
      <color theme="0"/>
      <name val="MetaNormalLF-Roman"/>
      <family val="2"/>
    </font>
    <font>
      <b/>
      <sz val="10"/>
      <color theme="0"/>
      <name val="Arial"/>
      <family val="2"/>
    </font>
    <font>
      <b/>
      <sz val="12"/>
      <color theme="1"/>
      <name val="Calibri"/>
      <family val="2"/>
      <scheme val="minor"/>
    </font>
    <font>
      <b/>
      <sz val="16"/>
      <color theme="1"/>
      <name val="Calibri"/>
      <family val="2"/>
      <scheme val="minor"/>
    </font>
    <font>
      <b/>
      <sz val="10"/>
      <name val="Arial"/>
      <family val="2"/>
    </font>
    <font>
      <b/>
      <sz val="10"/>
      <color theme="0"/>
      <name val="Arial"/>
      <family val="2"/>
    </font>
    <font>
      <b/>
      <sz val="10"/>
      <color theme="5"/>
      <name val="Arial"/>
      <family val="2"/>
    </font>
    <font>
      <sz val="11"/>
      <color theme="1"/>
      <name val="Calibri"/>
      <family val="2"/>
      <scheme val="minor"/>
    </font>
    <font>
      <b/>
      <sz val="14"/>
      <color theme="1"/>
      <name val="Calibri"/>
      <family val="2"/>
      <scheme val="minor"/>
    </font>
    <font>
      <b/>
      <sz val="14"/>
      <name val="Arial"/>
      <family val="2"/>
    </font>
    <font>
      <vertAlign val="superscript"/>
      <sz val="10"/>
      <color indexed="12"/>
      <name val="Arial"/>
      <family val="2"/>
    </font>
  </fonts>
  <fills count="8">
    <fill>
      <patternFill patternType="none"/>
    </fill>
    <fill>
      <patternFill patternType="gray125"/>
    </fill>
    <fill>
      <patternFill patternType="solid">
        <fgColor indexed="8"/>
        <bgColor indexed="64"/>
      </patternFill>
    </fill>
    <fill>
      <patternFill patternType="solid">
        <fgColor theme="6" tint="0.79998168889431442"/>
        <bgColor indexed="64"/>
      </patternFill>
    </fill>
    <fill>
      <patternFill patternType="solid">
        <fgColor rgb="FFFFFFCC"/>
        <bgColor indexed="64"/>
      </patternFill>
    </fill>
    <fill>
      <patternFill patternType="solid">
        <fgColor theme="9" tint="0.39997558519241921"/>
        <bgColor indexed="64"/>
      </patternFill>
    </fill>
    <fill>
      <patternFill patternType="solid">
        <fgColor rgb="FFFFFF00"/>
        <bgColor indexed="64"/>
      </patternFill>
    </fill>
    <fill>
      <patternFill patternType="solid">
        <fgColor theme="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98">
    <xf numFmtId="0" fontId="0" fillId="0" borderId="0" xfId="0"/>
    <xf numFmtId="0" fontId="1" fillId="0" borderId="0" xfId="0" applyFont="1" applyAlignment="1">
      <alignment horizontal="center" vertical="center"/>
    </xf>
    <xf numFmtId="0" fontId="0" fillId="0" borderId="0" xfId="0" applyBorder="1" applyAlignment="1">
      <alignment vertical="center" wrapText="1"/>
    </xf>
    <xf numFmtId="0" fontId="0" fillId="0" borderId="1" xfId="0" applyBorder="1" applyAlignment="1" applyProtection="1">
      <alignment vertical="center" wrapText="1"/>
    </xf>
    <xf numFmtId="0" fontId="0" fillId="0" borderId="0" xfId="0" applyBorder="1" applyAlignment="1">
      <alignment vertical="center"/>
    </xf>
    <xf numFmtId="0" fontId="0" fillId="0" borderId="1" xfId="0" applyBorder="1" applyAlignment="1" applyProtection="1">
      <alignment vertical="center" wrapText="1"/>
      <protection locked="0"/>
    </xf>
    <xf numFmtId="0" fontId="0" fillId="2" borderId="0" xfId="0" applyFill="1" applyAlignment="1">
      <alignment vertical="center"/>
    </xf>
    <xf numFmtId="0" fontId="0" fillId="0" borderId="0" xfId="0" applyFill="1" applyAlignment="1">
      <alignment vertical="center"/>
    </xf>
    <xf numFmtId="0" fontId="0" fillId="0" borderId="0" xfId="0" applyAlignment="1">
      <alignment vertical="center"/>
    </xf>
    <xf numFmtId="0" fontId="2" fillId="0" borderId="0" xfId="0" applyFont="1" applyAlignment="1">
      <alignment vertical="center"/>
    </xf>
    <xf numFmtId="0" fontId="0" fillId="2" borderId="0" xfId="0" applyFill="1" applyAlignment="1">
      <alignment vertical="center" wrapText="1"/>
    </xf>
    <xf numFmtId="0" fontId="0" fillId="0" borderId="0" xfId="0" applyAlignment="1">
      <alignment vertical="center" wrapText="1"/>
    </xf>
    <xf numFmtId="0" fontId="4" fillId="4" borderId="1" xfId="0" applyFont="1" applyFill="1" applyBorder="1" applyAlignment="1" applyProtection="1">
      <alignment horizontal="center" vertical="center"/>
    </xf>
    <xf numFmtId="0" fontId="7" fillId="0" borderId="0" xfId="0" applyFont="1" applyAlignment="1">
      <alignment vertical="center"/>
    </xf>
    <xf numFmtId="0" fontId="0" fillId="2" borderId="0" xfId="0" applyFill="1" applyAlignment="1">
      <alignment horizontal="center" vertical="center"/>
    </xf>
    <xf numFmtId="0" fontId="0" fillId="0" borderId="0" xfId="0" applyAlignment="1">
      <alignment horizontal="center" vertical="center"/>
    </xf>
    <xf numFmtId="0" fontId="0" fillId="2" borderId="0" xfId="0" applyFill="1" applyAlignment="1">
      <alignment horizontal="right" vertical="center"/>
    </xf>
    <xf numFmtId="0" fontId="0" fillId="0" borderId="0" xfId="0" applyAlignment="1">
      <alignment horizontal="right" vertical="center"/>
    </xf>
    <xf numFmtId="0" fontId="1" fillId="0" borderId="1" xfId="0" applyFont="1" applyBorder="1" applyAlignment="1">
      <alignment horizontal="right" vertical="center"/>
    </xf>
    <xf numFmtId="0" fontId="1" fillId="4" borderId="1" xfId="0" applyFont="1" applyFill="1" applyBorder="1" applyAlignment="1" applyProtection="1">
      <alignment horizontal="center" vertical="center"/>
    </xf>
    <xf numFmtId="0" fontId="7" fillId="0" borderId="5" xfId="0" applyFont="1" applyBorder="1" applyAlignment="1">
      <alignment vertical="center" wrapText="1"/>
    </xf>
    <xf numFmtId="0" fontId="7" fillId="0" borderId="0" xfId="0" applyFont="1" applyBorder="1" applyAlignment="1">
      <alignment vertical="center" wrapText="1"/>
    </xf>
    <xf numFmtId="0" fontId="1" fillId="5" borderId="2" xfId="0" applyFont="1" applyFill="1" applyBorder="1" applyAlignment="1">
      <alignment horizontal="center" vertical="center"/>
    </xf>
    <xf numFmtId="0" fontId="3" fillId="5" borderId="1" xfId="0" applyFont="1" applyFill="1" applyBorder="1" applyAlignment="1">
      <alignment horizontal="center" vertical="center"/>
    </xf>
    <xf numFmtId="0" fontId="8" fillId="3" borderId="1" xfId="0" applyFont="1" applyFill="1" applyBorder="1" applyAlignment="1">
      <alignment vertical="center" wrapText="1"/>
    </xf>
    <xf numFmtId="0" fontId="9" fillId="0" borderId="1" xfId="0" applyFont="1" applyBorder="1" applyAlignment="1">
      <alignment horizontal="right" vertical="center"/>
    </xf>
    <xf numFmtId="0" fontId="9" fillId="4" borderId="1" xfId="0" applyFont="1" applyFill="1" applyBorder="1" applyAlignment="1" applyProtection="1">
      <alignment vertical="center" wrapText="1"/>
    </xf>
    <xf numFmtId="0" fontId="9" fillId="4" borderId="1" xfId="0" applyFont="1" applyFill="1" applyBorder="1" applyAlignment="1" applyProtection="1">
      <alignment vertical="center" wrapText="1"/>
      <protection locked="0"/>
    </xf>
    <xf numFmtId="1" fontId="4" fillId="4" borderId="1" xfId="0" applyNumberFormat="1" applyFont="1" applyFill="1" applyBorder="1" applyAlignment="1" applyProtection="1">
      <alignment horizontal="center" vertical="center"/>
    </xf>
    <xf numFmtId="0" fontId="12" fillId="6" borderId="0" xfId="0" applyFont="1" applyFill="1"/>
    <xf numFmtId="49" fontId="0" fillId="0" borderId="0" xfId="0" applyNumberFormat="1" applyAlignment="1">
      <alignment vertical="top" wrapText="1"/>
    </xf>
    <xf numFmtId="49" fontId="13" fillId="0" borderId="0" xfId="0" applyNumberFormat="1" applyFont="1" applyAlignment="1">
      <alignment vertical="top" wrapText="1"/>
    </xf>
    <xf numFmtId="0" fontId="7" fillId="0" borderId="0" xfId="0" applyFont="1"/>
    <xf numFmtId="49" fontId="15" fillId="0" borderId="0" xfId="0" applyNumberFormat="1" applyFont="1" applyAlignment="1">
      <alignment vertical="top" wrapText="1"/>
    </xf>
    <xf numFmtId="0" fontId="16" fillId="0" borderId="0" xfId="0" applyFont="1"/>
    <xf numFmtId="0" fontId="13" fillId="4" borderId="0" xfId="0" applyFont="1" applyFill="1" applyAlignment="1">
      <alignment horizontal="left"/>
    </xf>
    <xf numFmtId="0" fontId="1" fillId="0" borderId="1" xfId="0" applyFont="1" applyBorder="1" applyAlignment="1">
      <alignment horizontal="center" vertical="center"/>
    </xf>
    <xf numFmtId="0" fontId="0" fillId="0" borderId="1" xfId="0" applyFill="1" applyBorder="1" applyAlignment="1" applyProtection="1">
      <alignment vertical="center" wrapText="1"/>
    </xf>
    <xf numFmtId="0" fontId="4" fillId="0" borderId="1" xfId="0" applyFont="1" applyFill="1" applyBorder="1" applyAlignment="1" applyProtection="1">
      <alignment horizontal="center" vertical="center"/>
    </xf>
    <xf numFmtId="164" fontId="4" fillId="0" borderId="1" xfId="0" applyNumberFormat="1" applyFont="1" applyFill="1" applyBorder="1" applyAlignment="1" applyProtection="1">
      <alignment horizontal="center" vertical="center"/>
    </xf>
    <xf numFmtId="0" fontId="9" fillId="4" borderId="1" xfId="0" applyFont="1" applyFill="1" applyBorder="1" applyAlignment="1" applyProtection="1">
      <alignment horizontal="left" vertical="center" wrapText="1"/>
    </xf>
    <xf numFmtId="0" fontId="17" fillId="7" borderId="1" xfId="0" applyFont="1" applyFill="1" applyBorder="1" applyAlignment="1">
      <alignment horizontal="right" vertical="center" wrapText="1"/>
    </xf>
    <xf numFmtId="0" fontId="17" fillId="7" borderId="1" xfId="0" applyFont="1" applyFill="1" applyBorder="1" applyAlignment="1">
      <alignment horizontal="left" vertical="center" wrapText="1"/>
    </xf>
    <xf numFmtId="0" fontId="17" fillId="7" borderId="1" xfId="0" applyFont="1" applyFill="1" applyBorder="1" applyAlignment="1">
      <alignment vertical="center" wrapText="1"/>
    </xf>
    <xf numFmtId="0" fontId="18" fillId="7" borderId="1" xfId="0" applyFont="1" applyFill="1" applyBorder="1" applyAlignment="1">
      <alignment horizontal="right" vertical="center" wrapText="1"/>
    </xf>
    <xf numFmtId="0" fontId="18" fillId="7" borderId="1" xfId="0" applyFont="1" applyFill="1" applyBorder="1" applyAlignment="1">
      <alignment vertical="center" wrapText="1"/>
    </xf>
    <xf numFmtId="0" fontId="18" fillId="7" borderId="1" xfId="0" applyFont="1" applyFill="1" applyBorder="1" applyAlignment="1">
      <alignment horizontal="center" vertical="center" wrapText="1"/>
    </xf>
    <xf numFmtId="0" fontId="18" fillId="7" borderId="1" xfId="0" applyFont="1" applyFill="1" applyBorder="1" applyAlignment="1">
      <alignment horizontal="left" vertical="center" wrapText="1"/>
    </xf>
    <xf numFmtId="0" fontId="18" fillId="7" borderId="2" xfId="0" applyFont="1" applyFill="1" applyBorder="1" applyAlignment="1">
      <alignment horizontal="center" vertical="center" wrapText="1"/>
    </xf>
    <xf numFmtId="0" fontId="13" fillId="0" borderId="0" xfId="0" applyFont="1"/>
    <xf numFmtId="0" fontId="0" fillId="6" borderId="0" xfId="0" applyFill="1"/>
    <xf numFmtId="0" fontId="1" fillId="5" borderId="1" xfId="0" applyFont="1" applyFill="1" applyBorder="1" applyAlignment="1">
      <alignment horizontal="center" vertical="center" wrapText="1"/>
    </xf>
    <xf numFmtId="0" fontId="1" fillId="0" borderId="1" xfId="0" applyFont="1" applyBorder="1" applyAlignment="1">
      <alignment horizontal="left" vertical="center"/>
    </xf>
    <xf numFmtId="0" fontId="20" fillId="0" borderId="0" xfId="0" applyFont="1" applyAlignment="1">
      <alignment vertical="center"/>
    </xf>
    <xf numFmtId="0" fontId="20" fillId="0" borderId="0" xfId="0" applyFont="1" applyBorder="1" applyAlignment="1">
      <alignment vertical="center" wrapText="1"/>
    </xf>
    <xf numFmtId="0" fontId="21" fillId="0" borderId="1" xfId="0" applyFont="1" applyBorder="1" applyAlignment="1">
      <alignment horizontal="right" vertical="center"/>
    </xf>
    <xf numFmtId="0" fontId="21" fillId="0" borderId="1" xfId="0" applyFont="1" applyBorder="1" applyAlignment="1">
      <alignment horizontal="center" vertical="center"/>
    </xf>
    <xf numFmtId="0" fontId="21" fillId="0" borderId="0" xfId="0" applyFont="1" applyAlignment="1">
      <alignment horizontal="center" vertical="center"/>
    </xf>
    <xf numFmtId="0" fontId="21" fillId="4" borderId="2" xfId="0" applyFont="1" applyFill="1" applyBorder="1" applyAlignment="1" applyProtection="1">
      <alignment horizontal="center" vertical="center"/>
    </xf>
    <xf numFmtId="0" fontId="21" fillId="5" borderId="2" xfId="0" applyFont="1" applyFill="1" applyBorder="1" applyAlignment="1">
      <alignment horizontal="center" vertical="center"/>
    </xf>
    <xf numFmtId="0" fontId="22" fillId="7" borderId="1" xfId="0" applyFont="1" applyFill="1" applyBorder="1" applyAlignment="1">
      <alignment horizontal="right" vertical="center" wrapText="1"/>
    </xf>
    <xf numFmtId="0" fontId="22" fillId="7" borderId="1" xfId="0" applyFont="1" applyFill="1" applyBorder="1" applyAlignment="1">
      <alignment vertical="center" wrapText="1"/>
    </xf>
    <xf numFmtId="0" fontId="22" fillId="7"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4" fillId="0" borderId="0" xfId="0" applyFont="1" applyBorder="1" applyAlignment="1">
      <alignment vertical="center" wrapText="1"/>
    </xf>
    <xf numFmtId="0" fontId="24" fillId="0" borderId="1" xfId="0" applyFont="1" applyFill="1" applyBorder="1" applyAlignment="1" applyProtection="1">
      <alignment vertical="center" wrapText="1"/>
    </xf>
    <xf numFmtId="0" fontId="24" fillId="0" borderId="1" xfId="0" applyFont="1" applyBorder="1" applyAlignment="1" applyProtection="1">
      <alignment vertical="center" wrapText="1"/>
    </xf>
    <xf numFmtId="0" fontId="25" fillId="4" borderId="1" xfId="0" applyFont="1" applyFill="1" applyBorder="1" applyAlignment="1" applyProtection="1">
      <alignment horizontal="center" vertical="center"/>
    </xf>
    <xf numFmtId="0" fontId="26" fillId="5" borderId="1" xfId="0" applyFont="1" applyFill="1" applyBorder="1" applyAlignment="1">
      <alignment horizontal="center" vertical="center"/>
    </xf>
    <xf numFmtId="0" fontId="24" fillId="0" borderId="0" xfId="0" applyFont="1" applyBorder="1" applyAlignment="1">
      <alignment vertical="center"/>
    </xf>
    <xf numFmtId="0" fontId="24" fillId="0" borderId="1" xfId="0" applyFont="1" applyBorder="1" applyAlignment="1" applyProtection="1">
      <alignment vertical="center" wrapText="1"/>
      <protection locked="0"/>
    </xf>
    <xf numFmtId="0" fontId="25" fillId="4" borderId="0" xfId="0" applyFont="1" applyFill="1" applyBorder="1" applyAlignment="1" applyProtection="1">
      <alignment horizontal="center" vertical="center"/>
    </xf>
    <xf numFmtId="0" fontId="26" fillId="5" borderId="0" xfId="0" applyFont="1" applyFill="1" applyBorder="1" applyAlignment="1">
      <alignment horizontal="center" vertical="center"/>
    </xf>
    <xf numFmtId="0" fontId="24" fillId="2" borderId="0" xfId="0" applyFont="1" applyFill="1" applyAlignment="1">
      <alignment horizontal="right" vertical="center"/>
    </xf>
    <xf numFmtId="0" fontId="24" fillId="2" borderId="0" xfId="0" applyFont="1" applyFill="1" applyAlignment="1">
      <alignment vertical="center"/>
    </xf>
    <xf numFmtId="0" fontId="24" fillId="2" borderId="0" xfId="0" applyFont="1" applyFill="1" applyAlignment="1">
      <alignment vertical="center" wrapText="1"/>
    </xf>
    <xf numFmtId="0" fontId="24" fillId="2" borderId="0" xfId="0" applyFont="1" applyFill="1" applyAlignment="1">
      <alignment horizontal="center" vertical="center"/>
    </xf>
    <xf numFmtId="0" fontId="24" fillId="0" borderId="0" xfId="0" applyFont="1" applyFill="1" applyAlignment="1">
      <alignment vertical="center"/>
    </xf>
    <xf numFmtId="0" fontId="24" fillId="0" borderId="0" xfId="0" applyFont="1" applyAlignment="1">
      <alignment horizontal="right" vertical="center"/>
    </xf>
    <xf numFmtId="0" fontId="27" fillId="0" borderId="0" xfId="0" applyFont="1" applyAlignment="1">
      <alignment vertical="center"/>
    </xf>
    <xf numFmtId="0" fontId="24" fillId="0" borderId="0" xfId="0" applyFont="1" applyAlignment="1">
      <alignment vertical="center" wrapText="1"/>
    </xf>
    <xf numFmtId="0" fontId="24" fillId="0" borderId="0" xfId="0" applyFont="1" applyAlignment="1">
      <alignment vertical="center"/>
    </xf>
    <xf numFmtId="0" fontId="24" fillId="0" borderId="0" xfId="0" applyFont="1" applyAlignment="1">
      <alignment horizontal="center" vertical="center"/>
    </xf>
    <xf numFmtId="0" fontId="14" fillId="4" borderId="0" xfId="0" applyFont="1" applyFill="1" applyAlignment="1">
      <alignment horizontal="left"/>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19" fillId="6" borderId="6"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3" fillId="6" borderId="6"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0" fontId="13" fillId="6" borderId="6" xfId="0" applyFont="1" applyFill="1" applyBorder="1" applyAlignment="1">
      <alignment horizontal="left" vertical="center" wrapText="1"/>
    </xf>
    <xf numFmtId="0" fontId="14" fillId="0" borderId="0" xfId="0" applyFont="1" applyAlignment="1">
      <alignment horizontal="left" vertical="center"/>
    </xf>
  </cellXfs>
  <cellStyles count="1">
    <cellStyle name="Normal" xfId="0" builtinId="0"/>
  </cellStyles>
  <dxfs count="3">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FFFFCC"/>
      <color rgb="FF0DA111"/>
      <color rgb="FFD2DD43"/>
      <color rgb="FF0EA8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'4. Prioritization'!$A$1:$I$1</c:f>
          <c:strCache>
            <c:ptCount val="9"/>
            <c:pt idx="0">
              <c:v>myProduct requirements prioritized</c:v>
            </c:pt>
          </c:strCache>
        </c:strRef>
      </c:tx>
      <c:overlay val="0"/>
    </c:title>
    <c:autoTitleDeleted val="0"/>
    <c:plotArea>
      <c:layout/>
      <c:bubbleChart>
        <c:varyColors val="0"/>
        <c:ser>
          <c:idx val="1"/>
          <c:order val="0"/>
          <c:spPr>
            <a:ln w="25400">
              <a:noFill/>
            </a:ln>
          </c:spPr>
          <c:invertIfNegative val="0"/>
          <c:yVal>
            <c:numRef>
              <c:f>'4. Prioritization'!$E$4</c:f>
            </c:numRef>
          </c:yVal>
          <c:bubbleSize>
            <c:numRef>
              <c:f>'4. Prioritization'!$F$4</c:f>
              <c:numCache>
                <c:formatCode>General</c:formatCode>
                <c:ptCount val="1"/>
                <c:pt idx="0">
                  <c:v>31</c:v>
                </c:pt>
              </c:numCache>
            </c:numRef>
          </c:bubbleSize>
          <c:bubble3D val="0"/>
          <c:extLst>
            <c:ext xmlns:c16="http://schemas.microsoft.com/office/drawing/2014/chart" uri="{C3380CC4-5D6E-409C-BE32-E72D297353CC}">
              <c16:uniqueId val="{00000000-F2E7-4E15-A485-A5736ED37F7E}"/>
            </c:ext>
          </c:extLst>
        </c:ser>
        <c:ser>
          <c:idx val="2"/>
          <c:order val="1"/>
          <c:tx>
            <c:strRef>
              <c:f>'4. Prioritization'!$C$5</c:f>
              <c:strCache>
                <c:ptCount val="1"/>
                <c:pt idx="0">
                  <c:v>Videolibrary (VoD)</c:v>
                </c:pt>
              </c:strCache>
            </c:strRef>
          </c:tx>
          <c:spPr>
            <a:noFill/>
            <a:ln w="25400">
              <a:solidFill>
                <a:schemeClr val="tx1"/>
              </a:solidFill>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 Prioritization'!$G$5</c:f>
              <c:numCache>
                <c:formatCode>General</c:formatCode>
                <c:ptCount val="1"/>
                <c:pt idx="0">
                  <c:v>56</c:v>
                </c:pt>
              </c:numCache>
            </c:numRef>
          </c:xVal>
          <c:yVal>
            <c:numRef>
              <c:f>'4. Prioritization'!$F$5</c:f>
              <c:numCache>
                <c:formatCode>General</c:formatCode>
                <c:ptCount val="1"/>
                <c:pt idx="0">
                  <c:v>33</c:v>
                </c:pt>
              </c:numCache>
            </c:numRef>
          </c:yVal>
          <c:bubbleSize>
            <c:numRef>
              <c:f>'4. Prioritization'!$H$5</c:f>
              <c:numCache>
                <c:formatCode>0.0</c:formatCode>
                <c:ptCount val="1"/>
                <c:pt idx="0">
                  <c:v>0.5892857142857143</c:v>
                </c:pt>
              </c:numCache>
            </c:numRef>
          </c:bubbleSize>
          <c:bubble3D val="0"/>
          <c:extLst>
            <c:ext xmlns:c16="http://schemas.microsoft.com/office/drawing/2014/chart" uri="{C3380CC4-5D6E-409C-BE32-E72D297353CC}">
              <c16:uniqueId val="{00000001-F2E7-4E15-A485-A5736ED37F7E}"/>
            </c:ext>
          </c:extLst>
        </c:ser>
        <c:ser>
          <c:idx val="0"/>
          <c:order val="2"/>
          <c:tx>
            <c:strRef>
              <c:f>'4. Prioritization'!$C$4</c:f>
              <c:strCache>
                <c:ptCount val="1"/>
                <c:pt idx="0">
                  <c:v>Channel swap</c:v>
                </c:pt>
              </c:strCache>
            </c:strRef>
          </c:tx>
          <c:spPr>
            <a:noFill/>
            <a:ln w="25400">
              <a:solidFill>
                <a:schemeClr val="tx1"/>
              </a:solidFill>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 Prioritization'!$G$4</c:f>
              <c:numCache>
                <c:formatCode>General</c:formatCode>
                <c:ptCount val="1"/>
                <c:pt idx="0">
                  <c:v>40</c:v>
                </c:pt>
              </c:numCache>
            </c:numRef>
          </c:xVal>
          <c:yVal>
            <c:numRef>
              <c:f>'4. Prioritization'!$F$4</c:f>
              <c:numCache>
                <c:formatCode>General</c:formatCode>
                <c:ptCount val="1"/>
                <c:pt idx="0">
                  <c:v>31</c:v>
                </c:pt>
              </c:numCache>
            </c:numRef>
          </c:yVal>
          <c:bubbleSize>
            <c:numRef>
              <c:f>'4. Prioritization'!$H$4</c:f>
              <c:numCache>
                <c:formatCode>0.0</c:formatCode>
                <c:ptCount val="1"/>
                <c:pt idx="0">
                  <c:v>0.77500000000000002</c:v>
                </c:pt>
              </c:numCache>
            </c:numRef>
          </c:bubbleSize>
          <c:bubble3D val="0"/>
          <c:extLst>
            <c:ext xmlns:c16="http://schemas.microsoft.com/office/drawing/2014/chart" uri="{C3380CC4-5D6E-409C-BE32-E72D297353CC}">
              <c16:uniqueId val="{00000002-F2E7-4E15-A485-A5736ED37F7E}"/>
            </c:ext>
          </c:extLst>
        </c:ser>
        <c:ser>
          <c:idx val="4"/>
          <c:order val="3"/>
          <c:tx>
            <c:strRef>
              <c:f>'4. Prioritization'!$C$7</c:f>
              <c:strCache>
                <c:ptCount val="1"/>
                <c:pt idx="0">
                  <c:v>Remote maintenance connection</c:v>
                </c:pt>
              </c:strCache>
            </c:strRef>
          </c:tx>
          <c:spPr>
            <a:noFill/>
            <a:ln w="25400">
              <a:solidFill>
                <a:schemeClr val="tx1"/>
              </a:solidFill>
            </a:ln>
          </c:spPr>
          <c:invertIfNegative val="0"/>
          <c:dLbls>
            <c:dLbl>
              <c:idx val="0"/>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F2E7-4E15-A485-A5736ED37F7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'4. Prioritization'!$G$7</c:f>
              <c:numCache>
                <c:formatCode>General</c:formatCode>
                <c:ptCount val="1"/>
                <c:pt idx="0">
                  <c:v>76</c:v>
                </c:pt>
              </c:numCache>
            </c:numRef>
          </c:xVal>
          <c:yVal>
            <c:numRef>
              <c:f>'4. Prioritization'!$F$7</c:f>
              <c:numCache>
                <c:formatCode>General</c:formatCode>
                <c:ptCount val="1"/>
                <c:pt idx="0">
                  <c:v>41</c:v>
                </c:pt>
              </c:numCache>
            </c:numRef>
          </c:yVal>
          <c:bubbleSize>
            <c:numRef>
              <c:f>'4. Prioritization'!$H$7</c:f>
              <c:numCache>
                <c:formatCode>0.0</c:formatCode>
                <c:ptCount val="1"/>
                <c:pt idx="0">
                  <c:v>0.53947368421052633</c:v>
                </c:pt>
              </c:numCache>
            </c:numRef>
          </c:bubbleSize>
          <c:bubble3D val="0"/>
          <c:extLst>
            <c:ext xmlns:c16="http://schemas.microsoft.com/office/drawing/2014/chart" uri="{C3380CC4-5D6E-409C-BE32-E72D297353CC}">
              <c16:uniqueId val="{00000004-F2E7-4E15-A485-A5736ED37F7E}"/>
            </c:ext>
          </c:extLst>
        </c:ser>
        <c:ser>
          <c:idx val="3"/>
          <c:order val="4"/>
          <c:tx>
            <c:strRef>
              <c:f>'4. Prioritization'!$C$6</c:f>
              <c:strCache>
                <c:ptCount val="1"/>
                <c:pt idx="0">
                  <c:v>Recording for pay tv</c:v>
                </c:pt>
              </c:strCache>
            </c:strRef>
          </c:tx>
          <c:spPr>
            <a:noFill/>
            <a:ln w="25400">
              <a:solidFill>
                <a:schemeClr val="tx1"/>
              </a:solidFill>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 Prioritization'!$G$6</c:f>
              <c:numCache>
                <c:formatCode>General</c:formatCode>
                <c:ptCount val="1"/>
                <c:pt idx="0">
                  <c:v>40</c:v>
                </c:pt>
              </c:numCache>
            </c:numRef>
          </c:xVal>
          <c:yVal>
            <c:numRef>
              <c:f>'4. Prioritization'!$F$6</c:f>
              <c:numCache>
                <c:formatCode>General</c:formatCode>
                <c:ptCount val="1"/>
                <c:pt idx="0">
                  <c:v>28</c:v>
                </c:pt>
              </c:numCache>
            </c:numRef>
          </c:yVal>
          <c:bubbleSize>
            <c:numRef>
              <c:f>'4. Prioritization'!$H$6</c:f>
              <c:numCache>
                <c:formatCode>0.0</c:formatCode>
                <c:ptCount val="1"/>
                <c:pt idx="0">
                  <c:v>0.7</c:v>
                </c:pt>
              </c:numCache>
            </c:numRef>
          </c:bubbleSize>
          <c:bubble3D val="0"/>
          <c:extLst>
            <c:ext xmlns:c16="http://schemas.microsoft.com/office/drawing/2014/chart" uri="{C3380CC4-5D6E-409C-BE32-E72D297353CC}">
              <c16:uniqueId val="{00000005-F2E7-4E15-A485-A5736ED37F7E}"/>
            </c:ext>
          </c:extLst>
        </c:ser>
        <c:ser>
          <c:idx val="5"/>
          <c:order val="5"/>
          <c:tx>
            <c:strRef>
              <c:f>'4. Prioritization'!$C$8</c:f>
              <c:strCache>
                <c:ptCount val="1"/>
                <c:pt idx="0">
                  <c:v>Additional storing capacity</c:v>
                </c:pt>
              </c:strCache>
            </c:strRef>
          </c:tx>
          <c:spPr>
            <a:noFill/>
            <a:ln w="25400">
              <a:solidFill>
                <a:schemeClr val="tx1"/>
              </a:solidFill>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 Prioritization'!$G$8</c:f>
              <c:numCache>
                <c:formatCode>General</c:formatCode>
                <c:ptCount val="1"/>
                <c:pt idx="0">
                  <c:v>44</c:v>
                </c:pt>
              </c:numCache>
            </c:numRef>
          </c:xVal>
          <c:yVal>
            <c:numRef>
              <c:f>'4. Prioritization'!$F$8</c:f>
              <c:numCache>
                <c:formatCode>General</c:formatCode>
                <c:ptCount val="1"/>
                <c:pt idx="0">
                  <c:v>44</c:v>
                </c:pt>
              </c:numCache>
            </c:numRef>
          </c:yVal>
          <c:bubbleSize>
            <c:numRef>
              <c:f>'4. Prioritization'!$H$8</c:f>
              <c:numCache>
                <c:formatCode>0.0</c:formatCode>
                <c:ptCount val="1"/>
                <c:pt idx="0">
                  <c:v>1</c:v>
                </c:pt>
              </c:numCache>
            </c:numRef>
          </c:bubbleSize>
          <c:bubble3D val="0"/>
          <c:extLst>
            <c:ext xmlns:c16="http://schemas.microsoft.com/office/drawing/2014/chart" uri="{C3380CC4-5D6E-409C-BE32-E72D297353CC}">
              <c16:uniqueId val="{00000006-F2E7-4E15-A485-A5736ED37F7E}"/>
            </c:ext>
          </c:extLst>
        </c:ser>
        <c:ser>
          <c:idx val="6"/>
          <c:order val="6"/>
          <c:tx>
            <c:strRef>
              <c:f>'4. Prioritization'!$C$9</c:f>
              <c:strCache>
                <c:ptCount val="1"/>
              </c:strCache>
            </c:strRef>
          </c:tx>
          <c:spPr>
            <a:noFill/>
            <a:ln w="25400">
              <a:solidFill>
                <a:schemeClr val="tx1"/>
              </a:solidFill>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 Prioritization'!$G$9</c:f>
            </c:numRef>
          </c:xVal>
          <c:yVal>
            <c:numRef>
              <c:f>'4. Prioritization'!$F$9</c:f>
              <c:numCache>
                <c:formatCode>General</c:formatCode>
                <c:ptCount val="1"/>
                <c:pt idx="0">
                  <c:v>0</c:v>
                </c:pt>
              </c:numCache>
            </c:numRef>
          </c:yVal>
          <c:bubbleSize>
            <c:numRef>
              <c:f>'4. Prioritization'!$H$9</c:f>
              <c:numCache>
                <c:formatCode>0.0</c:formatCode>
                <c:ptCount val="1"/>
                <c:pt idx="0">
                  <c:v>0</c:v>
                </c:pt>
              </c:numCache>
            </c:numRef>
          </c:bubbleSize>
          <c:bubble3D val="0"/>
          <c:extLst>
            <c:ext xmlns:c16="http://schemas.microsoft.com/office/drawing/2014/chart" uri="{C3380CC4-5D6E-409C-BE32-E72D297353CC}">
              <c16:uniqueId val="{00000007-F2E7-4E15-A485-A5736ED37F7E}"/>
            </c:ext>
          </c:extLst>
        </c:ser>
        <c:ser>
          <c:idx val="7"/>
          <c:order val="7"/>
          <c:tx>
            <c:strRef>
              <c:f>'4. Prioritization'!$C$10</c:f>
              <c:strCache>
                <c:ptCount val="1"/>
              </c:strCache>
            </c:strRef>
          </c:tx>
          <c:spPr>
            <a:noFill/>
            <a:ln w="25400">
              <a:solidFill>
                <a:schemeClr val="tx1"/>
              </a:solidFill>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 Prioritization'!$G$10</c:f>
            </c:numRef>
          </c:xVal>
          <c:yVal>
            <c:numRef>
              <c:f>'4. Prioritization'!$F$10</c:f>
              <c:numCache>
                <c:formatCode>General</c:formatCode>
                <c:ptCount val="1"/>
                <c:pt idx="0">
                  <c:v>0</c:v>
                </c:pt>
              </c:numCache>
            </c:numRef>
          </c:yVal>
          <c:bubbleSize>
            <c:numRef>
              <c:f>'4. Prioritization'!$H$10</c:f>
              <c:numCache>
                <c:formatCode>0.0</c:formatCode>
                <c:ptCount val="1"/>
                <c:pt idx="0">
                  <c:v>0</c:v>
                </c:pt>
              </c:numCache>
            </c:numRef>
          </c:bubbleSize>
          <c:bubble3D val="0"/>
          <c:extLst>
            <c:ext xmlns:c16="http://schemas.microsoft.com/office/drawing/2014/chart" uri="{C3380CC4-5D6E-409C-BE32-E72D297353CC}">
              <c16:uniqueId val="{00000008-F2E7-4E15-A485-A5736ED37F7E}"/>
            </c:ext>
          </c:extLst>
        </c:ser>
        <c:ser>
          <c:idx val="8"/>
          <c:order val="8"/>
          <c:tx>
            <c:strRef>
              <c:f>'4. Prioritization'!$C$11</c:f>
              <c:strCache>
                <c:ptCount val="1"/>
              </c:strCache>
            </c:strRef>
          </c:tx>
          <c:spPr>
            <a:noFill/>
            <a:ln w="25400">
              <a:solidFill>
                <a:schemeClr val="tx1"/>
              </a:solidFill>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 Prioritization'!$G$11</c:f>
            </c:numRef>
          </c:xVal>
          <c:yVal>
            <c:numRef>
              <c:f>'4. Prioritization'!$F$11</c:f>
              <c:numCache>
                <c:formatCode>General</c:formatCode>
                <c:ptCount val="1"/>
                <c:pt idx="0">
                  <c:v>0</c:v>
                </c:pt>
              </c:numCache>
            </c:numRef>
          </c:yVal>
          <c:bubbleSize>
            <c:numRef>
              <c:f>'4. Prioritization'!$H$11</c:f>
              <c:numCache>
                <c:formatCode>0.0</c:formatCode>
                <c:ptCount val="1"/>
                <c:pt idx="0">
                  <c:v>0</c:v>
                </c:pt>
              </c:numCache>
            </c:numRef>
          </c:bubbleSize>
          <c:bubble3D val="0"/>
          <c:extLst>
            <c:ext xmlns:c16="http://schemas.microsoft.com/office/drawing/2014/chart" uri="{C3380CC4-5D6E-409C-BE32-E72D297353CC}">
              <c16:uniqueId val="{00000009-F2E7-4E15-A485-A5736ED37F7E}"/>
            </c:ext>
          </c:extLst>
        </c:ser>
        <c:ser>
          <c:idx val="9"/>
          <c:order val="9"/>
          <c:tx>
            <c:strRef>
              <c:f>'4. Prioritization'!$C$12</c:f>
              <c:strCache>
                <c:ptCount val="1"/>
              </c:strCache>
            </c:strRef>
          </c:tx>
          <c:spPr>
            <a:noFill/>
            <a:ln w="25400">
              <a:solidFill>
                <a:schemeClr val="tx1"/>
              </a:solidFill>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 Prioritization'!$G$12</c:f>
            </c:numRef>
          </c:xVal>
          <c:yVal>
            <c:numRef>
              <c:f>'4. Prioritization'!$F$12</c:f>
              <c:numCache>
                <c:formatCode>General</c:formatCode>
                <c:ptCount val="1"/>
                <c:pt idx="0">
                  <c:v>0</c:v>
                </c:pt>
              </c:numCache>
            </c:numRef>
          </c:yVal>
          <c:bubbleSize>
            <c:numRef>
              <c:f>'4. Prioritization'!$H$12</c:f>
              <c:numCache>
                <c:formatCode>0.0</c:formatCode>
                <c:ptCount val="1"/>
                <c:pt idx="0">
                  <c:v>0</c:v>
                </c:pt>
              </c:numCache>
            </c:numRef>
          </c:bubbleSize>
          <c:bubble3D val="0"/>
          <c:extLst>
            <c:ext xmlns:c16="http://schemas.microsoft.com/office/drawing/2014/chart" uri="{C3380CC4-5D6E-409C-BE32-E72D297353CC}">
              <c16:uniqueId val="{0000000A-F2E7-4E15-A485-A5736ED37F7E}"/>
            </c:ext>
          </c:extLst>
        </c:ser>
        <c:ser>
          <c:idx val="10"/>
          <c:order val="10"/>
          <c:tx>
            <c:strRef>
              <c:f>'4. Prioritization'!$C$13</c:f>
              <c:strCache>
                <c:ptCount val="1"/>
              </c:strCache>
            </c:strRef>
          </c:tx>
          <c:spPr>
            <a:noFill/>
            <a:ln w="25400">
              <a:solidFill>
                <a:schemeClr val="tx1"/>
              </a:solidFill>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 Prioritization'!$G$13</c:f>
            </c:numRef>
          </c:xVal>
          <c:yVal>
            <c:numRef>
              <c:f>'4. Prioritization'!$F$13</c:f>
              <c:numCache>
                <c:formatCode>General</c:formatCode>
                <c:ptCount val="1"/>
                <c:pt idx="0">
                  <c:v>0</c:v>
                </c:pt>
              </c:numCache>
            </c:numRef>
          </c:yVal>
          <c:bubbleSize>
            <c:numRef>
              <c:f>'4. Prioritization'!$H$13</c:f>
              <c:numCache>
                <c:formatCode>0.0</c:formatCode>
                <c:ptCount val="1"/>
                <c:pt idx="0">
                  <c:v>0</c:v>
                </c:pt>
              </c:numCache>
            </c:numRef>
          </c:bubbleSize>
          <c:bubble3D val="0"/>
          <c:extLst>
            <c:ext xmlns:c16="http://schemas.microsoft.com/office/drawing/2014/chart" uri="{C3380CC4-5D6E-409C-BE32-E72D297353CC}">
              <c16:uniqueId val="{0000000B-F2E7-4E15-A485-A5736ED37F7E}"/>
            </c:ext>
          </c:extLst>
        </c:ser>
        <c:ser>
          <c:idx val="11"/>
          <c:order val="11"/>
          <c:tx>
            <c:strRef>
              <c:f>'4. Prioritization'!$C$14</c:f>
              <c:strCache>
                <c:ptCount val="1"/>
              </c:strCache>
            </c:strRef>
          </c:tx>
          <c:spPr>
            <a:noFill/>
            <a:ln w="25400">
              <a:solidFill>
                <a:schemeClr val="tx1"/>
              </a:solidFill>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 Prioritization'!$G$14</c:f>
            </c:numRef>
          </c:xVal>
          <c:yVal>
            <c:numRef>
              <c:f>'4. Prioritization'!$F$14</c:f>
              <c:numCache>
                <c:formatCode>General</c:formatCode>
                <c:ptCount val="1"/>
                <c:pt idx="0">
                  <c:v>0</c:v>
                </c:pt>
              </c:numCache>
            </c:numRef>
          </c:yVal>
          <c:bubbleSize>
            <c:numRef>
              <c:f>'4. Prioritization'!$H$14</c:f>
              <c:numCache>
                <c:formatCode>0.0</c:formatCode>
                <c:ptCount val="1"/>
                <c:pt idx="0">
                  <c:v>0</c:v>
                </c:pt>
              </c:numCache>
            </c:numRef>
          </c:bubbleSize>
          <c:bubble3D val="0"/>
          <c:extLst>
            <c:ext xmlns:c16="http://schemas.microsoft.com/office/drawing/2014/chart" uri="{C3380CC4-5D6E-409C-BE32-E72D297353CC}">
              <c16:uniqueId val="{0000000C-F2E7-4E15-A485-A5736ED37F7E}"/>
            </c:ext>
          </c:extLst>
        </c:ser>
        <c:ser>
          <c:idx val="12"/>
          <c:order val="12"/>
          <c:tx>
            <c:strRef>
              <c:f>'4. Prioritization'!$C$15</c:f>
              <c:strCache>
                <c:ptCount val="1"/>
              </c:strCache>
            </c:strRef>
          </c:tx>
          <c:spPr>
            <a:noFill/>
            <a:ln w="25400">
              <a:solidFill>
                <a:schemeClr val="tx1"/>
              </a:solidFill>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 Prioritization'!$G$15</c:f>
            </c:numRef>
          </c:xVal>
          <c:yVal>
            <c:numRef>
              <c:f>'4. Prioritization'!$F$15</c:f>
              <c:numCache>
                <c:formatCode>General</c:formatCode>
                <c:ptCount val="1"/>
                <c:pt idx="0">
                  <c:v>0</c:v>
                </c:pt>
              </c:numCache>
            </c:numRef>
          </c:yVal>
          <c:bubbleSize>
            <c:numRef>
              <c:f>'4. Prioritization'!$H$15</c:f>
              <c:numCache>
                <c:formatCode>0.0</c:formatCode>
                <c:ptCount val="1"/>
                <c:pt idx="0">
                  <c:v>0</c:v>
                </c:pt>
              </c:numCache>
            </c:numRef>
          </c:bubbleSize>
          <c:bubble3D val="0"/>
          <c:extLst>
            <c:ext xmlns:c16="http://schemas.microsoft.com/office/drawing/2014/chart" uri="{C3380CC4-5D6E-409C-BE32-E72D297353CC}">
              <c16:uniqueId val="{0000000D-F2E7-4E15-A485-A5736ED37F7E}"/>
            </c:ext>
          </c:extLst>
        </c:ser>
        <c:ser>
          <c:idx val="13"/>
          <c:order val="13"/>
          <c:tx>
            <c:strRef>
              <c:f>'4. Prioritization'!$C$16</c:f>
              <c:strCache>
                <c:ptCount val="1"/>
              </c:strCache>
            </c:strRef>
          </c:tx>
          <c:spPr>
            <a:noFill/>
            <a:ln w="25400">
              <a:solidFill>
                <a:schemeClr val="tx1"/>
              </a:solidFill>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 Prioritization'!$G$16</c:f>
            </c:numRef>
          </c:xVal>
          <c:yVal>
            <c:numRef>
              <c:f>'4. Prioritization'!$F$16</c:f>
              <c:numCache>
                <c:formatCode>General</c:formatCode>
                <c:ptCount val="1"/>
                <c:pt idx="0">
                  <c:v>0</c:v>
                </c:pt>
              </c:numCache>
            </c:numRef>
          </c:yVal>
          <c:bubbleSize>
            <c:numRef>
              <c:f>'4. Prioritization'!$H$16</c:f>
              <c:numCache>
                <c:formatCode>0.0</c:formatCode>
                <c:ptCount val="1"/>
                <c:pt idx="0">
                  <c:v>0</c:v>
                </c:pt>
              </c:numCache>
            </c:numRef>
          </c:bubbleSize>
          <c:bubble3D val="0"/>
          <c:extLst>
            <c:ext xmlns:c16="http://schemas.microsoft.com/office/drawing/2014/chart" uri="{C3380CC4-5D6E-409C-BE32-E72D297353CC}">
              <c16:uniqueId val="{0000000E-F2E7-4E15-A485-A5736ED37F7E}"/>
            </c:ext>
          </c:extLst>
        </c:ser>
        <c:ser>
          <c:idx val="14"/>
          <c:order val="14"/>
          <c:tx>
            <c:strRef>
              <c:f>'4. Prioritization'!$C$17</c:f>
              <c:strCache>
                <c:ptCount val="1"/>
              </c:strCache>
            </c:strRef>
          </c:tx>
          <c:spPr>
            <a:noFill/>
            <a:ln w="25400">
              <a:solidFill>
                <a:schemeClr val="tx1"/>
              </a:solidFill>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 Prioritization'!$G$17</c:f>
            </c:numRef>
          </c:xVal>
          <c:yVal>
            <c:numRef>
              <c:f>'4. Prioritization'!$F$17</c:f>
              <c:numCache>
                <c:formatCode>General</c:formatCode>
                <c:ptCount val="1"/>
                <c:pt idx="0">
                  <c:v>0</c:v>
                </c:pt>
              </c:numCache>
            </c:numRef>
          </c:yVal>
          <c:bubbleSize>
            <c:numRef>
              <c:f>'4. Prioritization'!$H$17</c:f>
              <c:numCache>
                <c:formatCode>0.0</c:formatCode>
                <c:ptCount val="1"/>
                <c:pt idx="0">
                  <c:v>0</c:v>
                </c:pt>
              </c:numCache>
            </c:numRef>
          </c:bubbleSize>
          <c:bubble3D val="0"/>
          <c:extLst>
            <c:ext xmlns:c16="http://schemas.microsoft.com/office/drawing/2014/chart" uri="{C3380CC4-5D6E-409C-BE32-E72D297353CC}">
              <c16:uniqueId val="{0000000F-F2E7-4E15-A485-A5736ED37F7E}"/>
            </c:ext>
          </c:extLst>
        </c:ser>
        <c:ser>
          <c:idx val="15"/>
          <c:order val="15"/>
          <c:tx>
            <c:strRef>
              <c:f>'4. Prioritization'!$C$18</c:f>
              <c:strCache>
                <c:ptCount val="1"/>
              </c:strCache>
            </c:strRef>
          </c:tx>
          <c:spPr>
            <a:noFill/>
            <a:ln w="25400">
              <a:solidFill>
                <a:schemeClr val="tx1"/>
              </a:solidFill>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 Prioritization'!$G$18</c:f>
            </c:numRef>
          </c:xVal>
          <c:yVal>
            <c:numRef>
              <c:f>'4. Prioritization'!$F$18</c:f>
              <c:numCache>
                <c:formatCode>General</c:formatCode>
                <c:ptCount val="1"/>
                <c:pt idx="0">
                  <c:v>0</c:v>
                </c:pt>
              </c:numCache>
            </c:numRef>
          </c:yVal>
          <c:bubbleSize>
            <c:numRef>
              <c:f>'4. Prioritization'!$H$18</c:f>
              <c:numCache>
                <c:formatCode>0.0</c:formatCode>
                <c:ptCount val="1"/>
                <c:pt idx="0">
                  <c:v>0</c:v>
                </c:pt>
              </c:numCache>
            </c:numRef>
          </c:bubbleSize>
          <c:bubble3D val="0"/>
          <c:extLst>
            <c:ext xmlns:c16="http://schemas.microsoft.com/office/drawing/2014/chart" uri="{C3380CC4-5D6E-409C-BE32-E72D297353CC}">
              <c16:uniqueId val="{00000010-F2E7-4E15-A485-A5736ED37F7E}"/>
            </c:ext>
          </c:extLst>
        </c:ser>
        <c:ser>
          <c:idx val="16"/>
          <c:order val="16"/>
          <c:tx>
            <c:strRef>
              <c:f>'4. Prioritization'!$C$19</c:f>
              <c:strCache>
                <c:ptCount val="1"/>
              </c:strCache>
            </c:strRef>
          </c:tx>
          <c:spPr>
            <a:noFill/>
            <a:ln w="25400">
              <a:solidFill>
                <a:schemeClr val="tx1"/>
              </a:solidFill>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 Prioritization'!$G$19</c:f>
            </c:numRef>
          </c:xVal>
          <c:yVal>
            <c:numRef>
              <c:f>'4. Prioritization'!$F$19</c:f>
              <c:numCache>
                <c:formatCode>General</c:formatCode>
                <c:ptCount val="1"/>
                <c:pt idx="0">
                  <c:v>0</c:v>
                </c:pt>
              </c:numCache>
            </c:numRef>
          </c:yVal>
          <c:bubbleSize>
            <c:numRef>
              <c:f>'4. Prioritization'!$H$19</c:f>
              <c:numCache>
                <c:formatCode>0.0</c:formatCode>
                <c:ptCount val="1"/>
                <c:pt idx="0">
                  <c:v>0</c:v>
                </c:pt>
              </c:numCache>
            </c:numRef>
          </c:bubbleSize>
          <c:bubble3D val="0"/>
          <c:extLst>
            <c:ext xmlns:c16="http://schemas.microsoft.com/office/drawing/2014/chart" uri="{C3380CC4-5D6E-409C-BE32-E72D297353CC}">
              <c16:uniqueId val="{00000011-F2E7-4E15-A485-A5736ED37F7E}"/>
            </c:ext>
          </c:extLst>
        </c:ser>
        <c:ser>
          <c:idx val="17"/>
          <c:order val="17"/>
          <c:tx>
            <c:strRef>
              <c:f>'4. Prioritization'!$C$20</c:f>
              <c:strCache>
                <c:ptCount val="1"/>
              </c:strCache>
            </c:strRef>
          </c:tx>
          <c:spPr>
            <a:noFill/>
            <a:ln w="25400">
              <a:solidFill>
                <a:schemeClr val="tx1"/>
              </a:solidFill>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 Prioritization'!$G$20</c:f>
            </c:numRef>
          </c:xVal>
          <c:yVal>
            <c:numRef>
              <c:f>'4. Prioritization'!$F$20</c:f>
              <c:numCache>
                <c:formatCode>General</c:formatCode>
                <c:ptCount val="1"/>
                <c:pt idx="0">
                  <c:v>0</c:v>
                </c:pt>
              </c:numCache>
            </c:numRef>
          </c:yVal>
          <c:bubbleSize>
            <c:numRef>
              <c:f>'4. Prioritization'!$H$20</c:f>
              <c:numCache>
                <c:formatCode>0.0</c:formatCode>
                <c:ptCount val="1"/>
                <c:pt idx="0">
                  <c:v>0</c:v>
                </c:pt>
              </c:numCache>
            </c:numRef>
          </c:bubbleSize>
          <c:bubble3D val="0"/>
          <c:extLst>
            <c:ext xmlns:c16="http://schemas.microsoft.com/office/drawing/2014/chart" uri="{C3380CC4-5D6E-409C-BE32-E72D297353CC}">
              <c16:uniqueId val="{00000012-F2E7-4E15-A485-A5736ED37F7E}"/>
            </c:ext>
          </c:extLst>
        </c:ser>
        <c:ser>
          <c:idx val="18"/>
          <c:order val="18"/>
          <c:tx>
            <c:strRef>
              <c:f>'4. Prioritization'!$C$21</c:f>
              <c:strCache>
                <c:ptCount val="1"/>
              </c:strCache>
            </c:strRef>
          </c:tx>
          <c:spPr>
            <a:noFill/>
            <a:ln w="25400">
              <a:solidFill>
                <a:schemeClr val="tx1"/>
              </a:solidFill>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 Prioritization'!$G$21</c:f>
            </c:numRef>
          </c:xVal>
          <c:yVal>
            <c:numRef>
              <c:f>'4. Prioritization'!$F$21</c:f>
              <c:numCache>
                <c:formatCode>General</c:formatCode>
                <c:ptCount val="1"/>
                <c:pt idx="0">
                  <c:v>0</c:v>
                </c:pt>
              </c:numCache>
            </c:numRef>
          </c:yVal>
          <c:bubbleSize>
            <c:numRef>
              <c:f>'4. Prioritization'!$H$21</c:f>
              <c:numCache>
                <c:formatCode>0.0</c:formatCode>
                <c:ptCount val="1"/>
                <c:pt idx="0">
                  <c:v>0</c:v>
                </c:pt>
              </c:numCache>
            </c:numRef>
          </c:bubbleSize>
          <c:bubble3D val="0"/>
          <c:extLst>
            <c:ext xmlns:c16="http://schemas.microsoft.com/office/drawing/2014/chart" uri="{C3380CC4-5D6E-409C-BE32-E72D297353CC}">
              <c16:uniqueId val="{00000013-F2E7-4E15-A485-A5736ED37F7E}"/>
            </c:ext>
          </c:extLst>
        </c:ser>
        <c:ser>
          <c:idx val="19"/>
          <c:order val="19"/>
          <c:tx>
            <c:strRef>
              <c:f>'4. Prioritization'!$C$22</c:f>
              <c:strCache>
                <c:ptCount val="1"/>
              </c:strCache>
            </c:strRef>
          </c:tx>
          <c:spPr>
            <a:noFill/>
            <a:ln w="25400">
              <a:solidFill>
                <a:schemeClr val="tx1"/>
              </a:solidFill>
            </a:ln>
          </c:spPr>
          <c:invertIfNegative val="0"/>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 Prioritization'!$G$22</c:f>
            </c:numRef>
          </c:xVal>
          <c:yVal>
            <c:numRef>
              <c:f>'4. Prioritization'!$F$22</c:f>
              <c:numCache>
                <c:formatCode>General</c:formatCode>
                <c:ptCount val="1"/>
                <c:pt idx="0">
                  <c:v>0</c:v>
                </c:pt>
              </c:numCache>
            </c:numRef>
          </c:yVal>
          <c:bubbleSize>
            <c:numRef>
              <c:f>'4. Prioritization'!$H$22</c:f>
              <c:numCache>
                <c:formatCode>0.0</c:formatCode>
                <c:ptCount val="1"/>
                <c:pt idx="0">
                  <c:v>0</c:v>
                </c:pt>
              </c:numCache>
            </c:numRef>
          </c:bubbleSize>
          <c:bubble3D val="0"/>
          <c:extLst>
            <c:ext xmlns:c16="http://schemas.microsoft.com/office/drawing/2014/chart" uri="{C3380CC4-5D6E-409C-BE32-E72D297353CC}">
              <c16:uniqueId val="{00000014-F2E7-4E15-A485-A5736ED37F7E}"/>
            </c:ext>
          </c:extLst>
        </c:ser>
        <c:ser>
          <c:idx val="20"/>
          <c:order val="20"/>
          <c:tx>
            <c:strRef>
              <c:f>'4. Prioritization'!$B$23</c:f>
              <c:strCache>
                <c:ptCount val="1"/>
              </c:strCache>
            </c:strRef>
          </c:tx>
          <c:spPr>
            <a:noFill/>
            <a:ln w="25400">
              <a:solidFill>
                <a:schemeClr val="tx1"/>
              </a:solidFill>
            </a:ln>
          </c:spPr>
          <c:invertIfNegative val="0"/>
          <c:xVal>
            <c:numRef>
              <c:f>'4. Prioritization'!$F$23</c:f>
            </c:numRef>
          </c:xVal>
          <c:yVal>
            <c:numRef>
              <c:f>'4. Prioritization'!$G$23</c:f>
              <c:numCache>
                <c:formatCode>General</c:formatCode>
                <c:ptCount val="1"/>
                <c:pt idx="0">
                  <c:v>0</c:v>
                </c:pt>
              </c:numCache>
            </c:numRef>
          </c:yVal>
          <c:bubbleSize>
            <c:numRef>
              <c:f>'4. Prioritization'!$H$23</c:f>
              <c:numCache>
                <c:formatCode>0.0</c:formatCode>
                <c:ptCount val="1"/>
                <c:pt idx="0">
                  <c:v>0</c:v>
                </c:pt>
              </c:numCache>
            </c:numRef>
          </c:bubbleSize>
          <c:bubble3D val="0"/>
          <c:extLst>
            <c:ext xmlns:c16="http://schemas.microsoft.com/office/drawing/2014/chart" uri="{C3380CC4-5D6E-409C-BE32-E72D297353CC}">
              <c16:uniqueId val="{00000015-F2E7-4E15-A485-A5736ED37F7E}"/>
            </c:ext>
          </c:extLst>
        </c:ser>
        <c:dLbls>
          <c:showLegendKey val="0"/>
          <c:showVal val="0"/>
          <c:showCatName val="0"/>
          <c:showSerName val="0"/>
          <c:showPercent val="0"/>
          <c:showBubbleSize val="0"/>
        </c:dLbls>
        <c:bubbleScale val="40"/>
        <c:showNegBubbles val="0"/>
        <c:axId val="241783936"/>
        <c:axId val="241785856"/>
      </c:bubbleChart>
      <c:valAx>
        <c:axId val="241783936"/>
        <c:scaling>
          <c:orientation val="minMax"/>
          <c:max val="110"/>
          <c:min val="0"/>
        </c:scaling>
        <c:delete val="0"/>
        <c:axPos val="b"/>
        <c:title>
          <c:tx>
            <c:rich>
              <a:bodyPr/>
              <a:lstStyle/>
              <a:p>
                <a:pPr>
                  <a:defRPr sz="1050"/>
                </a:pPr>
                <a:r>
                  <a:rPr lang="et-EE" sz="1050"/>
                  <a:t>Costs</a:t>
                </a:r>
                <a:endParaRPr lang="en-GB" sz="1050"/>
              </a:p>
            </c:rich>
          </c:tx>
          <c:overlay val="0"/>
        </c:title>
        <c:numFmt formatCode="General" sourceLinked="1"/>
        <c:majorTickMark val="none"/>
        <c:minorTickMark val="none"/>
        <c:tickLblPos val="nextTo"/>
        <c:crossAx val="241785856"/>
        <c:crosses val="autoZero"/>
        <c:crossBetween val="midCat"/>
      </c:valAx>
      <c:valAx>
        <c:axId val="241785856"/>
        <c:scaling>
          <c:orientation val="minMax"/>
          <c:max val="110"/>
          <c:min val="0"/>
        </c:scaling>
        <c:delete val="0"/>
        <c:axPos val="l"/>
        <c:majorGridlines/>
        <c:title>
          <c:tx>
            <c:rich>
              <a:bodyPr/>
              <a:lstStyle/>
              <a:p>
                <a:pPr>
                  <a:defRPr/>
                </a:pPr>
                <a:r>
                  <a:rPr lang="et-EE" sz="1050"/>
                  <a:t>Market value</a:t>
                </a:r>
                <a:endParaRPr lang="en-GB" sz="1050"/>
              </a:p>
            </c:rich>
          </c:tx>
          <c:overlay val="0"/>
        </c:title>
        <c:numFmt formatCode="General" sourceLinked="1"/>
        <c:majorTickMark val="none"/>
        <c:minorTickMark val="none"/>
        <c:tickLblPos val="nextTo"/>
        <c:crossAx val="241783936"/>
        <c:crosses val="autoZero"/>
        <c:crossBetween val="midCat"/>
      </c:valAx>
      <c:spPr>
        <a:gradFill flip="none" rotWithShape="1">
          <a:gsLst>
            <a:gs pos="80000">
              <a:srgbClr val="F17E14"/>
            </a:gs>
            <a:gs pos="53000">
              <a:srgbClr val="FFFF00"/>
            </a:gs>
            <a:gs pos="0">
              <a:srgbClr val="0DA111"/>
            </a:gs>
            <a:gs pos="100000">
              <a:srgbClr val="FF0000"/>
            </a:gs>
          </a:gsLst>
          <a:path path="circle">
            <a:fillToRect r="100000" b="100000"/>
          </a:path>
          <a:tileRect l="-100000" t="-100000"/>
        </a:gradFill>
      </c:spPr>
    </c:plotArea>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6"/>
  <sheetViews>
    <sheetView zoomScale="8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932506</xdr:colOff>
      <xdr:row>7</xdr:row>
      <xdr:rowOff>81907</xdr:rowOff>
    </xdr:from>
    <xdr:ext cx="9720000" cy="2243662"/>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2506" y="1767832"/>
          <a:ext cx="9720000" cy="224366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932506</xdr:colOff>
      <xdr:row>25</xdr:row>
      <xdr:rowOff>136380</xdr:rowOff>
    </xdr:from>
    <xdr:ext cx="9720000" cy="2721600"/>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2506" y="5632305"/>
          <a:ext cx="9720000" cy="2721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37795</xdr:colOff>
      <xdr:row>48</xdr:row>
      <xdr:rowOff>105359</xdr:rowOff>
    </xdr:from>
    <xdr:ext cx="7527273" cy="2869178"/>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1245" y="10363784"/>
          <a:ext cx="7527273" cy="286917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6351</xdr:colOff>
      <xdr:row>67</xdr:row>
      <xdr:rowOff>25400</xdr:rowOff>
    </xdr:from>
    <xdr:to>
      <xdr:col>1</xdr:col>
      <xdr:colOff>7574863</xdr:colOff>
      <xdr:row>93</xdr:row>
      <xdr:rowOff>179089</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984251" y="13455650"/>
          <a:ext cx="7568512" cy="4941589"/>
        </a:xfrm>
        <a:prstGeom prst="rect">
          <a:avLst/>
        </a:prstGeom>
      </xdr:spPr>
    </xdr:pic>
    <xdr:clientData/>
  </xdr:twoCellAnchor>
  <xdr:twoCellAnchor editAs="oneCell">
    <xdr:from>
      <xdr:col>0</xdr:col>
      <xdr:colOff>0</xdr:colOff>
      <xdr:row>0</xdr:row>
      <xdr:rowOff>1</xdr:rowOff>
    </xdr:from>
    <xdr:to>
      <xdr:col>1</xdr:col>
      <xdr:colOff>2019300</xdr:colOff>
      <xdr:row>0</xdr:row>
      <xdr:rowOff>735683</xdr:rowOff>
    </xdr:to>
    <xdr:pic>
      <xdr:nvPicPr>
        <xdr:cNvPr id="8" name="Picture 7">
          <a:extLst>
            <a:ext uri="{FF2B5EF4-FFF2-40B4-BE49-F238E27FC236}">
              <a16:creationId xmlns:a16="http://schemas.microsoft.com/office/drawing/2014/main" id="{17E5219D-93CC-921E-5DDA-2B1AE2AB7FE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1"/>
          <a:ext cx="3000375" cy="7356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3</xdr:row>
      <xdr:rowOff>6350</xdr:rowOff>
    </xdr:from>
    <xdr:to>
      <xdr:col>9</xdr:col>
      <xdr:colOff>14111</xdr:colOff>
      <xdr:row>23</xdr:row>
      <xdr:rowOff>19050</xdr:rowOff>
    </xdr:to>
    <xdr:sp macro="" textlink="">
      <xdr:nvSpPr>
        <xdr:cNvPr id="2" name="Rectangle 1">
          <a:extLst>
            <a:ext uri="{FF2B5EF4-FFF2-40B4-BE49-F238E27FC236}">
              <a16:creationId xmlns:a16="http://schemas.microsoft.com/office/drawing/2014/main" id="{00000000-0008-0000-0400-000002000000}"/>
            </a:ext>
          </a:extLst>
        </xdr:cNvPr>
        <xdr:cNvSpPr/>
      </xdr:nvSpPr>
      <xdr:spPr>
        <a:xfrm>
          <a:off x="19050" y="1375128"/>
          <a:ext cx="10105672" cy="4669366"/>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13001625" cy="944165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rri\PM%20stuff\280%20templates\Feature%20Prioritization%20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trix Example"/>
      <sheetName val="Blank Matrix"/>
      <sheetName val="score_conversion"/>
    </sheetNames>
    <sheetDataSet>
      <sheetData sheetId="0"/>
      <sheetData sheetId="1"/>
      <sheetData sheetId="2"/>
      <sheetData sheetId="3">
        <row r="6">
          <cell r="C6">
            <v>0</v>
          </cell>
          <cell r="D6">
            <v>0</v>
          </cell>
        </row>
        <row r="7">
          <cell r="C7">
            <v>1</v>
          </cell>
          <cell r="D7">
            <v>0.2</v>
          </cell>
        </row>
        <row r="8">
          <cell r="C8">
            <v>2</v>
          </cell>
          <cell r="D8">
            <v>0.4</v>
          </cell>
        </row>
        <row r="9">
          <cell r="C9">
            <v>3</v>
          </cell>
          <cell r="D9">
            <v>0.6</v>
          </cell>
        </row>
        <row r="10">
          <cell r="C10">
            <v>4</v>
          </cell>
          <cell r="D10">
            <v>0.8</v>
          </cell>
        </row>
        <row r="11">
          <cell r="C11">
            <v>5</v>
          </cell>
          <cell r="D11">
            <v>1</v>
          </cell>
        </row>
      </sheetData>
    </sheetDataSet>
  </externalBook>
</externalLink>
</file>

<file path=xl/theme/theme1.xml><?xml version="1.0" encoding="utf-8"?>
<a:theme xmlns:a="http://schemas.openxmlformats.org/drawingml/2006/main" name="Office Theme">
  <a:themeElements>
    <a:clrScheme name="STH">
      <a:dk1>
        <a:sysClr val="windowText" lastClr="000000"/>
      </a:dk1>
      <a:lt1>
        <a:sysClr val="window" lastClr="FFFFFF"/>
      </a:lt1>
      <a:dk2>
        <a:srgbClr val="9E0808"/>
      </a:dk2>
      <a:lt2>
        <a:srgbClr val="EBE4DD"/>
      </a:lt2>
      <a:accent1>
        <a:srgbClr val="A1B77D"/>
      </a:accent1>
      <a:accent2>
        <a:srgbClr val="9E0808"/>
      </a:accent2>
      <a:accent3>
        <a:srgbClr val="8C623F"/>
      </a:accent3>
      <a:accent4>
        <a:srgbClr val="5688D8"/>
      </a:accent4>
      <a:accent5>
        <a:srgbClr val="A1B77D"/>
      </a:accent5>
      <a:accent6>
        <a:srgbClr val="9E0808"/>
      </a:accent6>
      <a:hlink>
        <a:srgbClr val="5688D8"/>
      </a:hlink>
      <a:folHlink>
        <a:srgbClr val="4166A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67"/>
  <sheetViews>
    <sheetView showGridLines="0" tabSelected="1" workbookViewId="0">
      <selection activeCell="H17" sqref="H17"/>
    </sheetView>
  </sheetViews>
  <sheetFormatPr defaultRowHeight="14.5"/>
  <cols>
    <col min="1" max="1" width="14" customWidth="1"/>
    <col min="2" max="2" width="146.26953125" style="30" customWidth="1"/>
  </cols>
  <sheetData>
    <row r="1" spans="1:3" ht="107" customHeight="1">
      <c r="A1" s="34" t="s">
        <v>38</v>
      </c>
      <c r="B1" s="33"/>
      <c r="C1" t="s">
        <v>68</v>
      </c>
    </row>
    <row r="2" spans="1:3" ht="14.25" customHeight="1">
      <c r="A2" s="32"/>
      <c r="B2" s="31"/>
    </row>
    <row r="3" spans="1:3">
      <c r="A3" t="s">
        <v>37</v>
      </c>
    </row>
    <row r="5" spans="1:3">
      <c r="A5" s="49" t="s">
        <v>36</v>
      </c>
    </row>
    <row r="6" spans="1:3" ht="29">
      <c r="B6" s="30" t="s">
        <v>35</v>
      </c>
    </row>
    <row r="7" spans="1:3">
      <c r="B7" s="30" t="s">
        <v>39</v>
      </c>
    </row>
    <row r="22" spans="1:2">
      <c r="A22" s="49" t="s">
        <v>34</v>
      </c>
    </row>
    <row r="23" spans="1:2" ht="29">
      <c r="B23" s="30" t="s">
        <v>33</v>
      </c>
    </row>
    <row r="24" spans="1:2">
      <c r="B24" s="30" t="s">
        <v>32</v>
      </c>
    </row>
    <row r="25" spans="1:2" ht="29">
      <c r="B25" s="30" t="s">
        <v>31</v>
      </c>
    </row>
    <row r="43" spans="1:2">
      <c r="A43" s="49" t="s">
        <v>30</v>
      </c>
    </row>
    <row r="44" spans="1:2" ht="29">
      <c r="B44" s="30" t="s">
        <v>29</v>
      </c>
    </row>
    <row r="45" spans="1:2">
      <c r="B45" s="30" t="s">
        <v>28</v>
      </c>
    </row>
    <row r="47" spans="1:2">
      <c r="A47" s="49" t="s">
        <v>27</v>
      </c>
    </row>
    <row r="48" spans="1:2" ht="29">
      <c r="B48" s="30" t="s">
        <v>26</v>
      </c>
    </row>
    <row r="66" spans="1:2">
      <c r="A66" s="49" t="s">
        <v>25</v>
      </c>
    </row>
    <row r="67" spans="1:2">
      <c r="B67" s="30" t="s">
        <v>24</v>
      </c>
    </row>
  </sheetData>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53"/>
  <sheetViews>
    <sheetView view="pageBreakPreview" zoomScaleNormal="100" zoomScaleSheetLayoutView="100" workbookViewId="0">
      <selection activeCell="B4" sqref="B4"/>
    </sheetView>
  </sheetViews>
  <sheetFormatPr defaultRowHeight="22.5" customHeight="1"/>
  <cols>
    <col min="1" max="1" width="4.1796875" customWidth="1"/>
    <col min="2" max="2" width="22" customWidth="1"/>
    <col min="3" max="3" width="41.08984375" customWidth="1"/>
    <col min="4" max="4" width="102.453125" customWidth="1"/>
    <col min="5" max="5" width="13.81640625" customWidth="1"/>
  </cols>
  <sheetData>
    <row r="1" spans="1:5" ht="22.5" customHeight="1">
      <c r="B1" s="85" t="s">
        <v>52</v>
      </c>
      <c r="C1" s="85"/>
      <c r="D1" s="85"/>
      <c r="E1" s="35"/>
    </row>
    <row r="2" spans="1:5" ht="22.5" customHeight="1">
      <c r="B2" s="29" t="s">
        <v>48</v>
      </c>
      <c r="C2" s="50"/>
      <c r="D2" s="29"/>
      <c r="E2" s="29"/>
    </row>
    <row r="3" spans="1:5" ht="22.5" customHeight="1">
      <c r="A3" s="41" t="s">
        <v>5</v>
      </c>
      <c r="B3" s="42" t="s">
        <v>51</v>
      </c>
      <c r="C3" s="43" t="s">
        <v>23</v>
      </c>
      <c r="D3" s="43" t="s">
        <v>0</v>
      </c>
      <c r="E3" s="24" t="s">
        <v>49</v>
      </c>
    </row>
    <row r="4" spans="1:5" ht="19.5" customHeight="1">
      <c r="A4" s="25">
        <v>1</v>
      </c>
      <c r="B4" s="40" t="s">
        <v>63</v>
      </c>
      <c r="C4" s="26" t="s">
        <v>53</v>
      </c>
      <c r="D4" s="26" t="s">
        <v>54</v>
      </c>
      <c r="E4" s="26"/>
    </row>
    <row r="5" spans="1:5" ht="19.5" customHeight="1">
      <c r="A5" s="25">
        <f>A4+1</f>
        <v>2</v>
      </c>
      <c r="B5" s="26" t="s">
        <v>64</v>
      </c>
      <c r="C5" s="26" t="s">
        <v>55</v>
      </c>
      <c r="D5" s="26" t="s">
        <v>56</v>
      </c>
      <c r="E5" s="26"/>
    </row>
    <row r="6" spans="1:5" ht="19.5" customHeight="1">
      <c r="A6" s="25">
        <f t="shared" ref="A6:A49" si="0">A5+1</f>
        <v>3</v>
      </c>
      <c r="B6" s="26" t="s">
        <v>66</v>
      </c>
      <c r="C6" s="26" t="s">
        <v>57</v>
      </c>
      <c r="D6" s="26" t="s">
        <v>58</v>
      </c>
      <c r="E6" s="26"/>
    </row>
    <row r="7" spans="1:5" ht="19.5" customHeight="1">
      <c r="A7" s="25">
        <f t="shared" si="0"/>
        <v>4</v>
      </c>
      <c r="B7" s="26" t="s">
        <v>65</v>
      </c>
      <c r="C7" s="26" t="s">
        <v>59</v>
      </c>
      <c r="D7" s="26" t="s">
        <v>60</v>
      </c>
      <c r="E7" s="26"/>
    </row>
    <row r="8" spans="1:5" ht="19.5" customHeight="1">
      <c r="A8" s="25">
        <f t="shared" si="0"/>
        <v>5</v>
      </c>
      <c r="B8" s="26" t="s">
        <v>67</v>
      </c>
      <c r="C8" s="27" t="s">
        <v>61</v>
      </c>
      <c r="D8" s="27" t="s">
        <v>62</v>
      </c>
      <c r="E8" s="27"/>
    </row>
    <row r="9" spans="1:5" ht="19.5" customHeight="1">
      <c r="A9" s="25">
        <f t="shared" si="0"/>
        <v>6</v>
      </c>
      <c r="B9" s="40"/>
      <c r="C9" s="26"/>
      <c r="D9" s="26"/>
      <c r="E9" s="27"/>
    </row>
    <row r="10" spans="1:5" ht="19.5" customHeight="1">
      <c r="A10" s="25">
        <f t="shared" si="0"/>
        <v>7</v>
      </c>
      <c r="B10" s="26"/>
      <c r="C10" s="26"/>
      <c r="D10" s="26"/>
      <c r="E10" s="27"/>
    </row>
    <row r="11" spans="1:5" ht="19.5" customHeight="1">
      <c r="A11" s="25">
        <f t="shared" si="0"/>
        <v>8</v>
      </c>
      <c r="B11" s="26"/>
      <c r="C11" s="26"/>
      <c r="D11" s="26"/>
      <c r="E11" s="27"/>
    </row>
    <row r="12" spans="1:5" ht="19.5" customHeight="1">
      <c r="A12" s="25">
        <f t="shared" si="0"/>
        <v>9</v>
      </c>
      <c r="B12" s="26"/>
      <c r="C12" s="26"/>
      <c r="D12" s="26"/>
      <c r="E12" s="27"/>
    </row>
    <row r="13" spans="1:5" ht="19.5" customHeight="1">
      <c r="A13" s="25">
        <f t="shared" si="0"/>
        <v>10</v>
      </c>
      <c r="B13" s="26"/>
      <c r="C13" s="27"/>
      <c r="D13" s="27"/>
      <c r="E13" s="27"/>
    </row>
    <row r="14" spans="1:5" ht="19.5" customHeight="1">
      <c r="A14" s="25">
        <f t="shared" si="0"/>
        <v>11</v>
      </c>
      <c r="B14" s="40"/>
      <c r="C14" s="26"/>
      <c r="D14" s="26"/>
      <c r="E14" s="27"/>
    </row>
    <row r="15" spans="1:5" ht="19.5" customHeight="1">
      <c r="A15" s="25">
        <f t="shared" si="0"/>
        <v>12</v>
      </c>
      <c r="B15" s="26"/>
      <c r="C15" s="26"/>
      <c r="D15" s="26"/>
      <c r="E15" s="27"/>
    </row>
    <row r="16" spans="1:5" ht="19.5" customHeight="1">
      <c r="A16" s="25">
        <f t="shared" si="0"/>
        <v>13</v>
      </c>
      <c r="B16" s="26"/>
      <c r="C16" s="26"/>
      <c r="D16" s="26"/>
      <c r="E16" s="27"/>
    </row>
    <row r="17" spans="1:5" ht="19.5" customHeight="1">
      <c r="A17" s="25">
        <f t="shared" si="0"/>
        <v>14</v>
      </c>
      <c r="B17" s="26"/>
      <c r="C17" s="26"/>
      <c r="D17" s="26"/>
      <c r="E17" s="27"/>
    </row>
    <row r="18" spans="1:5" ht="19.5" customHeight="1">
      <c r="A18" s="25">
        <f t="shared" si="0"/>
        <v>15</v>
      </c>
      <c r="B18" s="26"/>
      <c r="C18" s="27"/>
      <c r="D18" s="27"/>
      <c r="E18" s="27"/>
    </row>
    <row r="19" spans="1:5" ht="19.5" customHeight="1">
      <c r="A19" s="25">
        <f t="shared" si="0"/>
        <v>16</v>
      </c>
      <c r="B19" s="40"/>
      <c r="C19" s="26"/>
      <c r="D19" s="26"/>
      <c r="E19" s="27"/>
    </row>
    <row r="20" spans="1:5" ht="19.5" customHeight="1">
      <c r="A20" s="25">
        <f t="shared" si="0"/>
        <v>17</v>
      </c>
      <c r="B20" s="26"/>
      <c r="C20" s="26"/>
      <c r="D20" s="26"/>
      <c r="E20" s="27"/>
    </row>
    <row r="21" spans="1:5" ht="19.5" customHeight="1">
      <c r="A21" s="25">
        <f t="shared" si="0"/>
        <v>18</v>
      </c>
      <c r="B21" s="26"/>
      <c r="C21" s="26"/>
      <c r="D21" s="26"/>
      <c r="E21" s="27"/>
    </row>
    <row r="22" spans="1:5" ht="19.5" customHeight="1">
      <c r="A22" s="25">
        <f t="shared" si="0"/>
        <v>19</v>
      </c>
      <c r="B22" s="26"/>
      <c r="C22" s="26"/>
      <c r="D22" s="26"/>
      <c r="E22" s="27"/>
    </row>
    <row r="23" spans="1:5" ht="19.5" customHeight="1">
      <c r="A23" s="25">
        <f t="shared" si="0"/>
        <v>20</v>
      </c>
      <c r="B23" s="26"/>
      <c r="C23" s="27"/>
      <c r="D23" s="27"/>
      <c r="E23" s="27"/>
    </row>
    <row r="24" spans="1:5" ht="22.5" customHeight="1">
      <c r="A24" s="25">
        <f t="shared" si="0"/>
        <v>21</v>
      </c>
      <c r="B24" s="26"/>
      <c r="C24" s="27"/>
      <c r="D24" s="27"/>
      <c r="E24" s="27"/>
    </row>
    <row r="25" spans="1:5" ht="22.5" customHeight="1">
      <c r="A25" s="25">
        <f t="shared" si="0"/>
        <v>22</v>
      </c>
      <c r="B25" s="26"/>
      <c r="C25" s="27"/>
      <c r="D25" s="27"/>
      <c r="E25" s="27"/>
    </row>
    <row r="26" spans="1:5" ht="22.5" customHeight="1">
      <c r="A26" s="25">
        <f t="shared" si="0"/>
        <v>23</v>
      </c>
      <c r="B26" s="26"/>
      <c r="C26" s="27"/>
      <c r="D26" s="27"/>
      <c r="E26" s="27"/>
    </row>
    <row r="27" spans="1:5" ht="22.5" customHeight="1">
      <c r="A27" s="25">
        <f t="shared" si="0"/>
        <v>24</v>
      </c>
      <c r="B27" s="26"/>
      <c r="C27" s="27"/>
      <c r="D27" s="27"/>
      <c r="E27" s="27"/>
    </row>
    <row r="28" spans="1:5" ht="22.5" customHeight="1">
      <c r="A28" s="25">
        <f t="shared" si="0"/>
        <v>25</v>
      </c>
      <c r="B28" s="26"/>
      <c r="C28" s="27"/>
      <c r="D28" s="27"/>
      <c r="E28" s="27"/>
    </row>
    <row r="29" spans="1:5" ht="22.5" customHeight="1">
      <c r="A29" s="25">
        <f t="shared" si="0"/>
        <v>26</v>
      </c>
      <c r="B29" s="26"/>
      <c r="C29" s="27"/>
      <c r="D29" s="27"/>
      <c r="E29" s="27"/>
    </row>
    <row r="30" spans="1:5" ht="22.5" customHeight="1">
      <c r="A30" s="25">
        <f t="shared" si="0"/>
        <v>27</v>
      </c>
      <c r="B30" s="26"/>
      <c r="C30" s="27"/>
      <c r="D30" s="27"/>
      <c r="E30" s="27"/>
    </row>
    <row r="31" spans="1:5" ht="22.5" customHeight="1">
      <c r="A31" s="25">
        <f t="shared" si="0"/>
        <v>28</v>
      </c>
      <c r="B31" s="26"/>
      <c r="C31" s="27"/>
      <c r="D31" s="27"/>
      <c r="E31" s="27"/>
    </row>
    <row r="32" spans="1:5" ht="15.5">
      <c r="A32" s="25">
        <f t="shared" si="0"/>
        <v>29</v>
      </c>
      <c r="B32" s="26"/>
      <c r="C32" s="27"/>
      <c r="D32" s="27"/>
      <c r="E32" s="27"/>
    </row>
    <row r="33" spans="1:5" ht="22.5" customHeight="1">
      <c r="A33" s="25">
        <f t="shared" si="0"/>
        <v>30</v>
      </c>
      <c r="B33" s="26"/>
      <c r="C33" s="27"/>
      <c r="D33" s="27"/>
      <c r="E33" s="27"/>
    </row>
    <row r="34" spans="1:5" ht="22.5" customHeight="1">
      <c r="A34" s="25">
        <f t="shared" si="0"/>
        <v>31</v>
      </c>
      <c r="B34" s="26"/>
      <c r="C34" s="27"/>
      <c r="D34" s="27"/>
      <c r="E34" s="27"/>
    </row>
    <row r="35" spans="1:5" ht="22.5" customHeight="1">
      <c r="A35" s="25">
        <f t="shared" si="0"/>
        <v>32</v>
      </c>
      <c r="B35" s="26"/>
      <c r="C35" s="27"/>
      <c r="D35" s="27"/>
      <c r="E35" s="27"/>
    </row>
    <row r="36" spans="1:5" ht="22.5" customHeight="1">
      <c r="A36" s="25">
        <f t="shared" si="0"/>
        <v>33</v>
      </c>
      <c r="B36" s="26"/>
      <c r="C36" s="27"/>
      <c r="D36" s="27"/>
      <c r="E36" s="27"/>
    </row>
    <row r="37" spans="1:5" ht="22.5" customHeight="1">
      <c r="A37" s="25">
        <f t="shared" si="0"/>
        <v>34</v>
      </c>
      <c r="B37" s="26"/>
      <c r="C37" s="27"/>
      <c r="D37" s="27"/>
      <c r="E37" s="27"/>
    </row>
    <row r="38" spans="1:5" ht="22.5" customHeight="1">
      <c r="A38" s="25">
        <f t="shared" si="0"/>
        <v>35</v>
      </c>
      <c r="B38" s="26"/>
      <c r="C38" s="27"/>
      <c r="D38" s="27"/>
      <c r="E38" s="27"/>
    </row>
    <row r="39" spans="1:5" ht="22.5" customHeight="1">
      <c r="A39" s="25">
        <f t="shared" si="0"/>
        <v>36</v>
      </c>
      <c r="B39" s="26"/>
      <c r="C39" s="27"/>
      <c r="D39" s="27"/>
      <c r="E39" s="27"/>
    </row>
    <row r="40" spans="1:5" ht="22.5" customHeight="1">
      <c r="A40" s="25">
        <f t="shared" si="0"/>
        <v>37</v>
      </c>
      <c r="B40" s="26"/>
      <c r="C40" s="27"/>
      <c r="D40" s="27"/>
      <c r="E40" s="27"/>
    </row>
    <row r="41" spans="1:5" ht="22.5" customHeight="1">
      <c r="A41" s="25">
        <f t="shared" si="0"/>
        <v>38</v>
      </c>
      <c r="B41" s="26"/>
      <c r="C41" s="27"/>
      <c r="D41" s="27"/>
      <c r="E41" s="27"/>
    </row>
    <row r="42" spans="1:5" ht="15.5">
      <c r="A42" s="25">
        <f t="shared" si="0"/>
        <v>39</v>
      </c>
      <c r="B42" s="26"/>
      <c r="C42" s="27"/>
      <c r="D42" s="27"/>
      <c r="E42" s="27"/>
    </row>
    <row r="43" spans="1:5" ht="22.5" customHeight="1">
      <c r="A43" s="25">
        <f t="shared" si="0"/>
        <v>40</v>
      </c>
      <c r="B43" s="26"/>
      <c r="C43" s="27"/>
      <c r="D43" s="27"/>
      <c r="E43" s="27"/>
    </row>
    <row r="44" spans="1:5" ht="22.5" customHeight="1">
      <c r="A44" s="25">
        <f t="shared" si="0"/>
        <v>41</v>
      </c>
      <c r="B44" s="26"/>
      <c r="C44" s="27"/>
      <c r="D44" s="27"/>
      <c r="E44" s="27"/>
    </row>
    <row r="45" spans="1:5" ht="22.5" customHeight="1">
      <c r="A45" s="25">
        <f t="shared" si="0"/>
        <v>42</v>
      </c>
      <c r="B45" s="26"/>
      <c r="C45" s="27"/>
      <c r="D45" s="27"/>
      <c r="E45" s="27"/>
    </row>
    <row r="46" spans="1:5" ht="22.5" customHeight="1">
      <c r="A46" s="25">
        <f t="shared" si="0"/>
        <v>43</v>
      </c>
      <c r="B46" s="26"/>
      <c r="C46" s="27"/>
      <c r="D46" s="27"/>
      <c r="E46" s="27"/>
    </row>
    <row r="47" spans="1:5" ht="22.5" customHeight="1">
      <c r="A47" s="25">
        <f t="shared" si="0"/>
        <v>44</v>
      </c>
      <c r="B47" s="26"/>
      <c r="C47" s="27"/>
      <c r="D47" s="27"/>
      <c r="E47" s="27"/>
    </row>
    <row r="48" spans="1:5" ht="22.5" customHeight="1">
      <c r="A48" s="25">
        <f t="shared" si="0"/>
        <v>45</v>
      </c>
      <c r="B48" s="26"/>
      <c r="C48" s="27"/>
      <c r="D48" s="27"/>
      <c r="E48" s="27"/>
    </row>
    <row r="49" spans="1:5" ht="22.5" customHeight="1">
      <c r="A49" s="25">
        <f t="shared" si="0"/>
        <v>46</v>
      </c>
      <c r="B49" s="26"/>
      <c r="C49" s="27"/>
      <c r="D49" s="27"/>
      <c r="E49" s="27"/>
    </row>
    <row r="50" spans="1:5" ht="22.5" customHeight="1">
      <c r="A50" s="25">
        <f t="shared" ref="A50:A53" si="1">A49+1</f>
        <v>47</v>
      </c>
      <c r="B50" s="26"/>
      <c r="C50" s="27"/>
      <c r="D50" s="27"/>
      <c r="E50" s="27"/>
    </row>
    <row r="51" spans="1:5" ht="22.5" customHeight="1">
      <c r="A51" s="25">
        <f t="shared" si="1"/>
        <v>48</v>
      </c>
      <c r="B51" s="26"/>
      <c r="C51" s="27"/>
      <c r="D51" s="27"/>
      <c r="E51" s="27"/>
    </row>
    <row r="52" spans="1:5" ht="22.5" customHeight="1">
      <c r="A52" s="25">
        <f t="shared" si="1"/>
        <v>49</v>
      </c>
      <c r="B52" s="26"/>
      <c r="C52" s="27"/>
      <c r="D52" s="27"/>
      <c r="E52" s="27"/>
    </row>
    <row r="53" spans="1:5" ht="22.5" customHeight="1">
      <c r="A53" s="25">
        <f t="shared" si="1"/>
        <v>50</v>
      </c>
      <c r="B53" s="26"/>
      <c r="C53" s="27"/>
      <c r="D53" s="27"/>
      <c r="E53" s="27"/>
    </row>
  </sheetData>
  <mergeCells count="1">
    <mergeCell ref="B1:D1"/>
  </mergeCells>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58"/>
  <sheetViews>
    <sheetView zoomScale="90" zoomScaleNormal="90" workbookViewId="0">
      <selection activeCell="F4" sqref="F4"/>
    </sheetView>
  </sheetViews>
  <sheetFormatPr defaultColWidth="9.1796875" defaultRowHeight="14.5"/>
  <cols>
    <col min="1" max="1" width="4.81640625" style="80" customWidth="1"/>
    <col min="2" max="2" width="20.1796875" style="83" customWidth="1"/>
    <col min="3" max="3" width="48.7265625" style="82" customWidth="1"/>
    <col min="4" max="4" width="11.1796875" style="83" hidden="1" customWidth="1"/>
    <col min="5" max="5" width="22.453125" style="83" hidden="1" customWidth="1"/>
    <col min="6" max="11" width="14.7265625" style="83" customWidth="1"/>
    <col min="12" max="12" width="15.81640625" style="84" customWidth="1"/>
    <col min="13" max="16" width="12.81640625" style="83" hidden="1" customWidth="1"/>
    <col min="17" max="17" width="12.26953125" style="84" hidden="1" customWidth="1"/>
    <col min="18" max="16384" width="9.1796875" style="83"/>
  </cols>
  <sheetData>
    <row r="1" spans="1:20" s="53" customFormat="1" ht="48" customHeight="1" thickBot="1">
      <c r="A1" s="89" t="s">
        <v>42</v>
      </c>
      <c r="B1" s="89"/>
      <c r="C1" s="89"/>
      <c r="F1" s="86" t="s">
        <v>8</v>
      </c>
      <c r="G1" s="87"/>
      <c r="H1" s="87"/>
      <c r="I1" s="87"/>
      <c r="J1" s="87"/>
      <c r="K1" s="87"/>
      <c r="L1" s="87"/>
      <c r="M1" s="86" t="s">
        <v>12</v>
      </c>
      <c r="N1" s="87"/>
      <c r="O1" s="87"/>
      <c r="P1" s="87"/>
      <c r="Q1" s="88"/>
      <c r="R1" s="54"/>
      <c r="S1" s="54"/>
      <c r="T1" s="54"/>
    </row>
    <row r="2" spans="1:20" s="57" customFormat="1" ht="13">
      <c r="A2" s="55"/>
      <c r="B2" s="56"/>
      <c r="C2" s="56" t="s">
        <v>13</v>
      </c>
      <c r="D2" s="56"/>
      <c r="F2" s="58">
        <v>10</v>
      </c>
      <c r="G2" s="58">
        <v>10</v>
      </c>
      <c r="H2" s="58">
        <v>25</v>
      </c>
      <c r="I2" s="58">
        <v>20</v>
      </c>
      <c r="J2" s="58">
        <v>10</v>
      </c>
      <c r="K2" s="58">
        <v>25</v>
      </c>
      <c r="L2" s="59">
        <f>SUM(F2:K2)</f>
        <v>100</v>
      </c>
      <c r="M2" s="58">
        <v>75</v>
      </c>
      <c r="N2" s="58">
        <v>25</v>
      </c>
      <c r="O2" s="58"/>
      <c r="P2" s="58"/>
      <c r="Q2" s="59">
        <f>SUM(M2:P2)</f>
        <v>100</v>
      </c>
    </row>
    <row r="3" spans="1:20" s="66" customFormat="1" ht="65">
      <c r="A3" s="60" t="s">
        <v>5</v>
      </c>
      <c r="B3" s="61" t="s">
        <v>51</v>
      </c>
      <c r="C3" s="61" t="s">
        <v>11</v>
      </c>
      <c r="D3" s="61" t="s">
        <v>0</v>
      </c>
      <c r="E3" s="61" t="s">
        <v>1</v>
      </c>
      <c r="F3" s="62" t="s">
        <v>50</v>
      </c>
      <c r="G3" s="62" t="s">
        <v>40</v>
      </c>
      <c r="H3" s="62" t="s">
        <v>41</v>
      </c>
      <c r="I3" s="62" t="s">
        <v>43</v>
      </c>
      <c r="J3" s="62" t="s">
        <v>44</v>
      </c>
      <c r="K3" s="62" t="s">
        <v>45</v>
      </c>
      <c r="L3" s="63" t="s">
        <v>9</v>
      </c>
      <c r="M3" s="64" t="s">
        <v>14</v>
      </c>
      <c r="N3" s="64" t="s">
        <v>15</v>
      </c>
      <c r="O3" s="64"/>
      <c r="P3" s="64"/>
      <c r="Q3" s="65" t="s">
        <v>9</v>
      </c>
    </row>
    <row r="4" spans="1:20" s="71" customFormat="1" ht="18.5">
      <c r="A4" s="67">
        <f>IF('1. Requirements'!A4="","",'1. Requirements'!A4)</f>
        <v>1</v>
      </c>
      <c r="B4" s="67" t="str">
        <f>IF('1. Requirements'!B4="","",'1. Requirements'!B4)</f>
        <v>Perfomance</v>
      </c>
      <c r="C4" s="67" t="str">
        <f>IF('1. Requirements'!C4="","",'1. Requirements'!C4)</f>
        <v>Channel swap</v>
      </c>
      <c r="D4" s="68"/>
      <c r="E4" s="68"/>
      <c r="F4" s="69">
        <v>0</v>
      </c>
      <c r="G4" s="69">
        <v>0</v>
      </c>
      <c r="H4" s="69">
        <v>0</v>
      </c>
      <c r="I4" s="69">
        <v>1</v>
      </c>
      <c r="J4" s="69">
        <v>1</v>
      </c>
      <c r="K4" s="69">
        <v>5</v>
      </c>
      <c r="L4" s="70">
        <f>(F4/5*$F$2)+(G4/5*$G$2)+(H4/5*$H$2)+(I4/5*$I$2)+(J4/5*$J$2)+(K4/5*$K$2)</f>
        <v>31</v>
      </c>
      <c r="M4" s="69">
        <v>5</v>
      </c>
      <c r="N4" s="69">
        <v>4</v>
      </c>
      <c r="O4" s="69"/>
      <c r="P4" s="69"/>
      <c r="Q4" s="70">
        <f>(M4/5*$M$2)+(N4/5*$N$2)+(O4/5*$O$2)+(P4/5*$P$2)</f>
        <v>95</v>
      </c>
    </row>
    <row r="5" spans="1:20" s="71" customFormat="1" ht="18.5">
      <c r="A5" s="67">
        <f>IF('1. Requirements'!A5="","",'1. Requirements'!A5)</f>
        <v>2</v>
      </c>
      <c r="B5" s="67" t="str">
        <f>IF('1. Requirements'!B5="","",'1. Requirements'!B5)</f>
        <v>Add-on</v>
      </c>
      <c r="C5" s="67" t="str">
        <f>IF('1. Requirements'!C5="","",'1. Requirements'!C5)</f>
        <v>Videolibrary (VoD)</v>
      </c>
      <c r="D5" s="68"/>
      <c r="E5" s="68"/>
      <c r="F5" s="69">
        <v>0</v>
      </c>
      <c r="G5" s="69">
        <v>0</v>
      </c>
      <c r="H5" s="69">
        <v>0</v>
      </c>
      <c r="I5" s="69">
        <v>3</v>
      </c>
      <c r="J5" s="69">
        <v>3</v>
      </c>
      <c r="K5" s="69">
        <v>3</v>
      </c>
      <c r="L5" s="70">
        <f t="shared" ref="L5:L23" si="0">(F5/5*$F$2)+(G5/5*$G$2)+(H5/5*$H$2)+(I5/5*$I$2)+(J5/5*$J$2)+(K5/5*$K$2)</f>
        <v>33</v>
      </c>
      <c r="M5" s="69">
        <v>3</v>
      </c>
      <c r="N5" s="69">
        <v>1</v>
      </c>
      <c r="O5" s="69"/>
      <c r="P5" s="69"/>
      <c r="Q5" s="70">
        <f t="shared" ref="Q5:Q23" si="1">(M5/5*$M$2)+(N5/5*$N$2)+(O5/5*$O$2)+(P5/5*$P$2)</f>
        <v>50</v>
      </c>
    </row>
    <row r="6" spans="1:20" s="71" customFormat="1" ht="18.5">
      <c r="A6" s="67">
        <f>IF('1. Requirements'!A6="","",'1. Requirements'!A6)</f>
        <v>3</v>
      </c>
      <c r="B6" s="67" t="str">
        <f>IF('1. Requirements'!B6="","",'1. Requirements'!B6)</f>
        <v>Functional</v>
      </c>
      <c r="C6" s="67" t="str">
        <f>IF('1. Requirements'!C6="","",'1. Requirements'!C6)</f>
        <v>Recording for pay tv</v>
      </c>
      <c r="D6" s="68"/>
      <c r="E6" s="68"/>
      <c r="F6" s="69">
        <v>0</v>
      </c>
      <c r="G6" s="69">
        <v>0</v>
      </c>
      <c r="H6" s="69">
        <v>1</v>
      </c>
      <c r="I6" s="69">
        <v>3</v>
      </c>
      <c r="J6" s="69">
        <v>3</v>
      </c>
      <c r="K6" s="69">
        <v>1</v>
      </c>
      <c r="L6" s="70">
        <f t="shared" si="0"/>
        <v>28</v>
      </c>
      <c r="M6" s="69">
        <v>2</v>
      </c>
      <c r="N6" s="69">
        <v>0</v>
      </c>
      <c r="O6" s="69"/>
      <c r="P6" s="69"/>
      <c r="Q6" s="70">
        <f t="shared" si="1"/>
        <v>30</v>
      </c>
    </row>
    <row r="7" spans="1:20" s="71" customFormat="1" ht="18.5">
      <c r="A7" s="67">
        <f>IF('1. Requirements'!A7="","",'1. Requirements'!A7)</f>
        <v>4</v>
      </c>
      <c r="B7" s="67" t="str">
        <f>IF('1. Requirements'!B7="","",'1. Requirements'!B7)</f>
        <v>Support</v>
      </c>
      <c r="C7" s="67" t="str">
        <f>IF('1. Requirements'!C7="","",'1. Requirements'!C7)</f>
        <v>Remote maintenance connection</v>
      </c>
      <c r="D7" s="68"/>
      <c r="E7" s="68"/>
      <c r="F7" s="69">
        <v>0</v>
      </c>
      <c r="G7" s="69">
        <v>0</v>
      </c>
      <c r="H7" s="69">
        <v>0</v>
      </c>
      <c r="I7" s="69">
        <v>4</v>
      </c>
      <c r="J7" s="69">
        <v>0</v>
      </c>
      <c r="K7" s="69">
        <v>5</v>
      </c>
      <c r="L7" s="70">
        <f t="shared" si="0"/>
        <v>41</v>
      </c>
      <c r="M7" s="69"/>
      <c r="N7" s="69">
        <v>3</v>
      </c>
      <c r="O7" s="69"/>
      <c r="P7" s="69"/>
      <c r="Q7" s="70">
        <f t="shared" si="1"/>
        <v>15</v>
      </c>
    </row>
    <row r="8" spans="1:20" s="71" customFormat="1" ht="18.5">
      <c r="A8" s="67">
        <f>IF('1. Requirements'!A8="","",'1. Requirements'!A8)</f>
        <v>5</v>
      </c>
      <c r="B8" s="67" t="str">
        <f>IF('1. Requirements'!B8="","",'1. Requirements'!B8)</f>
        <v>3rd party interface</v>
      </c>
      <c r="C8" s="67" t="str">
        <f>IF('1. Requirements'!C8="","",'1. Requirements'!C8)</f>
        <v>Additional storing capacity</v>
      </c>
      <c r="D8" s="72"/>
      <c r="E8" s="72"/>
      <c r="F8" s="69">
        <v>0</v>
      </c>
      <c r="G8" s="69">
        <v>0</v>
      </c>
      <c r="H8" s="69">
        <v>3</v>
      </c>
      <c r="I8" s="69">
        <v>3</v>
      </c>
      <c r="J8" s="69">
        <v>1</v>
      </c>
      <c r="K8" s="69">
        <v>3</v>
      </c>
      <c r="L8" s="70">
        <f t="shared" si="0"/>
        <v>44</v>
      </c>
      <c r="M8" s="69"/>
      <c r="N8" s="69"/>
      <c r="O8" s="69"/>
      <c r="P8" s="69"/>
      <c r="Q8" s="70">
        <f t="shared" si="1"/>
        <v>0</v>
      </c>
    </row>
    <row r="9" spans="1:20" s="71" customFormat="1" ht="18.5">
      <c r="A9" s="67">
        <f>IF('1. Requirements'!A9="","",'1. Requirements'!A9)</f>
        <v>6</v>
      </c>
      <c r="B9" s="67" t="str">
        <f>IF('1. Requirements'!B9="","",'1. Requirements'!B9)</f>
        <v/>
      </c>
      <c r="C9" s="67" t="str">
        <f>IF('1. Requirements'!C9="","",'1. Requirements'!C9)</f>
        <v/>
      </c>
      <c r="D9" s="68"/>
      <c r="E9" s="68" t="s">
        <v>2</v>
      </c>
      <c r="F9" s="69"/>
      <c r="G9" s="69"/>
      <c r="H9" s="69"/>
      <c r="I9" s="69"/>
      <c r="J9" s="69"/>
      <c r="K9" s="69"/>
      <c r="L9" s="70">
        <f t="shared" si="0"/>
        <v>0</v>
      </c>
      <c r="M9" s="69"/>
      <c r="N9" s="69"/>
      <c r="O9" s="69"/>
      <c r="P9" s="69"/>
      <c r="Q9" s="70">
        <f t="shared" si="1"/>
        <v>0</v>
      </c>
    </row>
    <row r="10" spans="1:20" s="71" customFormat="1" ht="18.5">
      <c r="A10" s="67">
        <f>IF('1. Requirements'!A10="","",'1. Requirements'!A10)</f>
        <v>7</v>
      </c>
      <c r="B10" s="67" t="str">
        <f>IF('1. Requirements'!B10="","",'1. Requirements'!B10)</f>
        <v/>
      </c>
      <c r="C10" s="67" t="str">
        <f>IF('1. Requirements'!C10="","",'1. Requirements'!C10)</f>
        <v/>
      </c>
      <c r="D10" s="68"/>
      <c r="E10" s="68" t="s">
        <v>3</v>
      </c>
      <c r="F10" s="69"/>
      <c r="G10" s="69"/>
      <c r="H10" s="69"/>
      <c r="I10" s="69"/>
      <c r="J10" s="69"/>
      <c r="K10" s="69"/>
      <c r="L10" s="70">
        <f t="shared" si="0"/>
        <v>0</v>
      </c>
      <c r="M10" s="69"/>
      <c r="N10" s="69"/>
      <c r="O10" s="69"/>
      <c r="P10" s="69"/>
      <c r="Q10" s="70">
        <f t="shared" si="1"/>
        <v>0</v>
      </c>
    </row>
    <row r="11" spans="1:20" s="71" customFormat="1" ht="18.5">
      <c r="A11" s="67">
        <f>IF('1. Requirements'!A11="","",'1. Requirements'!A11)</f>
        <v>8</v>
      </c>
      <c r="B11" s="67" t="str">
        <f>IF('1. Requirements'!B11="","",'1. Requirements'!B11)</f>
        <v/>
      </c>
      <c r="C11" s="67" t="str">
        <f>IF('1. Requirements'!C11="","",'1. Requirements'!C11)</f>
        <v/>
      </c>
      <c r="D11" s="68"/>
      <c r="E11" s="68" t="s">
        <v>4</v>
      </c>
      <c r="F11" s="69"/>
      <c r="G11" s="69"/>
      <c r="H11" s="69"/>
      <c r="I11" s="69"/>
      <c r="J11" s="69"/>
      <c r="K11" s="69"/>
      <c r="L11" s="70">
        <f t="shared" si="0"/>
        <v>0</v>
      </c>
      <c r="M11" s="69"/>
      <c r="N11" s="69"/>
      <c r="O11" s="69"/>
      <c r="P11" s="69"/>
      <c r="Q11" s="70">
        <f t="shared" si="1"/>
        <v>0</v>
      </c>
    </row>
    <row r="12" spans="1:20" s="71" customFormat="1" ht="18.5">
      <c r="A12" s="67">
        <f>IF('1. Requirements'!A12="","",'1. Requirements'!A12)</f>
        <v>9</v>
      </c>
      <c r="B12" s="67" t="str">
        <f>IF('1. Requirements'!B12="","",'1. Requirements'!B12)</f>
        <v/>
      </c>
      <c r="C12" s="67" t="str">
        <f>IF('1. Requirements'!C12="","",'1. Requirements'!C12)</f>
        <v/>
      </c>
      <c r="D12" s="68"/>
      <c r="E12" s="68" t="s">
        <v>4</v>
      </c>
      <c r="F12" s="69"/>
      <c r="G12" s="69"/>
      <c r="H12" s="69"/>
      <c r="I12" s="69"/>
      <c r="J12" s="69"/>
      <c r="K12" s="69"/>
      <c r="L12" s="70">
        <f t="shared" si="0"/>
        <v>0</v>
      </c>
      <c r="M12" s="69"/>
      <c r="N12" s="69"/>
      <c r="O12" s="69"/>
      <c r="P12" s="69"/>
      <c r="Q12" s="70">
        <f t="shared" si="1"/>
        <v>0</v>
      </c>
    </row>
    <row r="13" spans="1:20" s="71" customFormat="1" ht="18.5">
      <c r="A13" s="67">
        <f>IF('1. Requirements'!A13="","",'1. Requirements'!A13)</f>
        <v>10</v>
      </c>
      <c r="B13" s="67" t="str">
        <f>IF('1. Requirements'!B13="","",'1. Requirements'!B13)</f>
        <v/>
      </c>
      <c r="C13" s="67" t="str">
        <f>IF('1. Requirements'!C13="","",'1. Requirements'!C13)</f>
        <v/>
      </c>
      <c r="D13" s="72"/>
      <c r="E13" s="72" t="s">
        <v>6</v>
      </c>
      <c r="F13" s="69"/>
      <c r="G13" s="69"/>
      <c r="H13" s="69"/>
      <c r="I13" s="69"/>
      <c r="J13" s="69"/>
      <c r="K13" s="69"/>
      <c r="L13" s="70">
        <f t="shared" si="0"/>
        <v>0</v>
      </c>
      <c r="M13" s="69"/>
      <c r="N13" s="69"/>
      <c r="O13" s="69"/>
      <c r="P13" s="69"/>
      <c r="Q13" s="70">
        <f t="shared" si="1"/>
        <v>0</v>
      </c>
    </row>
    <row r="14" spans="1:20" s="71" customFormat="1" ht="18.5">
      <c r="A14" s="67">
        <f>IF('1. Requirements'!A14="","",'1. Requirements'!A14)</f>
        <v>11</v>
      </c>
      <c r="B14" s="67" t="str">
        <f>IF('1. Requirements'!B14="","",'1. Requirements'!B14)</f>
        <v/>
      </c>
      <c r="C14" s="67" t="str">
        <f>IF('1. Requirements'!C14="","",'1. Requirements'!C14)</f>
        <v/>
      </c>
      <c r="D14" s="72"/>
      <c r="E14" s="72"/>
      <c r="F14" s="69"/>
      <c r="G14" s="69"/>
      <c r="H14" s="69"/>
      <c r="I14" s="69"/>
      <c r="J14" s="69"/>
      <c r="K14" s="69"/>
      <c r="L14" s="70">
        <f t="shared" si="0"/>
        <v>0</v>
      </c>
      <c r="M14" s="69"/>
      <c r="N14" s="69"/>
      <c r="O14" s="69"/>
      <c r="P14" s="69"/>
      <c r="Q14" s="70">
        <f t="shared" si="1"/>
        <v>0</v>
      </c>
    </row>
    <row r="15" spans="1:20" s="71" customFormat="1" ht="18.5">
      <c r="A15" s="67">
        <f>IF('1. Requirements'!A15="","",'1. Requirements'!A15)</f>
        <v>12</v>
      </c>
      <c r="B15" s="67" t="str">
        <f>IF('1. Requirements'!B15="","",'1. Requirements'!B15)</f>
        <v/>
      </c>
      <c r="C15" s="67" t="str">
        <f>IF('1. Requirements'!C15="","",'1. Requirements'!C15)</f>
        <v/>
      </c>
      <c r="D15" s="72"/>
      <c r="E15" s="72"/>
      <c r="F15" s="69"/>
      <c r="G15" s="69"/>
      <c r="H15" s="69"/>
      <c r="I15" s="69"/>
      <c r="J15" s="69"/>
      <c r="K15" s="69"/>
      <c r="L15" s="70">
        <f t="shared" si="0"/>
        <v>0</v>
      </c>
      <c r="M15" s="69"/>
      <c r="N15" s="69"/>
      <c r="O15" s="69"/>
      <c r="P15" s="69"/>
      <c r="Q15" s="70">
        <f t="shared" si="1"/>
        <v>0</v>
      </c>
    </row>
    <row r="16" spans="1:20" s="71" customFormat="1" ht="18.5">
      <c r="A16" s="67">
        <f>IF('1. Requirements'!A16="","",'1. Requirements'!A16)</f>
        <v>13</v>
      </c>
      <c r="B16" s="67" t="str">
        <f>IF('1. Requirements'!B16="","",'1. Requirements'!B16)</f>
        <v/>
      </c>
      <c r="C16" s="67" t="str">
        <f>IF('1. Requirements'!C16="","",'1. Requirements'!C16)</f>
        <v/>
      </c>
      <c r="D16" s="72"/>
      <c r="E16" s="72"/>
      <c r="F16" s="69"/>
      <c r="G16" s="69"/>
      <c r="H16" s="69"/>
      <c r="I16" s="69"/>
      <c r="J16" s="69"/>
      <c r="K16" s="69"/>
      <c r="L16" s="70">
        <f t="shared" si="0"/>
        <v>0</v>
      </c>
      <c r="M16" s="69"/>
      <c r="N16" s="69"/>
      <c r="O16" s="69"/>
      <c r="P16" s="69"/>
      <c r="Q16" s="70">
        <f t="shared" si="1"/>
        <v>0</v>
      </c>
    </row>
    <row r="17" spans="1:17" s="71" customFormat="1" ht="18.5">
      <c r="A17" s="67">
        <f>IF('1. Requirements'!A17="","",'1. Requirements'!A17)</f>
        <v>14</v>
      </c>
      <c r="B17" s="67" t="str">
        <f>IF('1. Requirements'!B17="","",'1. Requirements'!B17)</f>
        <v/>
      </c>
      <c r="C17" s="67" t="str">
        <f>IF('1. Requirements'!C17="","",'1. Requirements'!C17)</f>
        <v/>
      </c>
      <c r="D17" s="72"/>
      <c r="E17" s="72"/>
      <c r="F17" s="69"/>
      <c r="G17" s="69"/>
      <c r="H17" s="69"/>
      <c r="I17" s="69"/>
      <c r="J17" s="69"/>
      <c r="K17" s="69"/>
      <c r="L17" s="70">
        <f t="shared" si="0"/>
        <v>0</v>
      </c>
      <c r="M17" s="69"/>
      <c r="N17" s="69"/>
      <c r="O17" s="69"/>
      <c r="P17" s="69"/>
      <c r="Q17" s="70">
        <f t="shared" si="1"/>
        <v>0</v>
      </c>
    </row>
    <row r="18" spans="1:17" s="71" customFormat="1" ht="18.5">
      <c r="A18" s="67">
        <f>IF('1. Requirements'!A18="","",'1. Requirements'!A18)</f>
        <v>15</v>
      </c>
      <c r="B18" s="67" t="str">
        <f>IF('1. Requirements'!B18="","",'1. Requirements'!B18)</f>
        <v/>
      </c>
      <c r="C18" s="67" t="str">
        <f>IF('1. Requirements'!C18="","",'1. Requirements'!C18)</f>
        <v/>
      </c>
      <c r="D18" s="72"/>
      <c r="E18" s="72"/>
      <c r="F18" s="69"/>
      <c r="G18" s="69"/>
      <c r="H18" s="69"/>
      <c r="I18" s="69"/>
      <c r="J18" s="69"/>
      <c r="K18" s="69"/>
      <c r="L18" s="70">
        <f t="shared" si="0"/>
        <v>0</v>
      </c>
      <c r="M18" s="69"/>
      <c r="N18" s="69"/>
      <c r="O18" s="69"/>
      <c r="P18" s="69"/>
      <c r="Q18" s="70">
        <f t="shared" si="1"/>
        <v>0</v>
      </c>
    </row>
    <row r="19" spans="1:17" s="71" customFormat="1" ht="18.5">
      <c r="A19" s="67">
        <f>IF('1. Requirements'!A19="","",'1. Requirements'!A19)</f>
        <v>16</v>
      </c>
      <c r="B19" s="67" t="str">
        <f>IF('1. Requirements'!B19="","",'1. Requirements'!B19)</f>
        <v/>
      </c>
      <c r="C19" s="67" t="str">
        <f>IF('1. Requirements'!C19="","",'1. Requirements'!C19)</f>
        <v/>
      </c>
      <c r="D19" s="72"/>
      <c r="E19" s="72"/>
      <c r="F19" s="69"/>
      <c r="G19" s="69"/>
      <c r="H19" s="69"/>
      <c r="I19" s="69"/>
      <c r="J19" s="69"/>
      <c r="K19" s="69"/>
      <c r="L19" s="70">
        <f t="shared" si="0"/>
        <v>0</v>
      </c>
      <c r="M19" s="69"/>
      <c r="N19" s="69"/>
      <c r="O19" s="69"/>
      <c r="P19" s="69"/>
      <c r="Q19" s="70">
        <f t="shared" si="1"/>
        <v>0</v>
      </c>
    </row>
    <row r="20" spans="1:17" s="71" customFormat="1" ht="18.5">
      <c r="A20" s="67">
        <f>IF('1. Requirements'!A20="","",'1. Requirements'!A20)</f>
        <v>17</v>
      </c>
      <c r="B20" s="67" t="str">
        <f>IF('1. Requirements'!B20="","",'1. Requirements'!B20)</f>
        <v/>
      </c>
      <c r="C20" s="67" t="str">
        <f>IF('1. Requirements'!C20="","",'1. Requirements'!C20)</f>
        <v/>
      </c>
      <c r="D20" s="72"/>
      <c r="E20" s="72"/>
      <c r="F20" s="69"/>
      <c r="G20" s="69"/>
      <c r="H20" s="69"/>
      <c r="I20" s="69"/>
      <c r="J20" s="69"/>
      <c r="K20" s="69"/>
      <c r="L20" s="70">
        <f t="shared" si="0"/>
        <v>0</v>
      </c>
      <c r="M20" s="69"/>
      <c r="N20" s="69"/>
      <c r="O20" s="69"/>
      <c r="P20" s="69"/>
      <c r="Q20" s="70">
        <f t="shared" si="1"/>
        <v>0</v>
      </c>
    </row>
    <row r="21" spans="1:17" s="71" customFormat="1" ht="18.5">
      <c r="A21" s="67">
        <f>IF('1. Requirements'!A21="","",'1. Requirements'!A21)</f>
        <v>18</v>
      </c>
      <c r="B21" s="67" t="str">
        <f>IF('1. Requirements'!B21="","",'1. Requirements'!B21)</f>
        <v/>
      </c>
      <c r="C21" s="67" t="str">
        <f>IF('1. Requirements'!C21="","",'1. Requirements'!C21)</f>
        <v/>
      </c>
      <c r="D21" s="72"/>
      <c r="E21" s="72"/>
      <c r="F21" s="69"/>
      <c r="G21" s="69"/>
      <c r="H21" s="69"/>
      <c r="I21" s="69"/>
      <c r="J21" s="69"/>
      <c r="K21" s="69"/>
      <c r="L21" s="70">
        <f t="shared" si="0"/>
        <v>0</v>
      </c>
      <c r="M21" s="69"/>
      <c r="N21" s="69"/>
      <c r="O21" s="69"/>
      <c r="P21" s="69"/>
      <c r="Q21" s="70">
        <f t="shared" si="1"/>
        <v>0</v>
      </c>
    </row>
    <row r="22" spans="1:17" s="71" customFormat="1" ht="18.5">
      <c r="A22" s="67">
        <f>IF('1. Requirements'!A22="","",'1. Requirements'!A22)</f>
        <v>19</v>
      </c>
      <c r="B22" s="67" t="str">
        <f>IF('1. Requirements'!B22="","",'1. Requirements'!B22)</f>
        <v/>
      </c>
      <c r="C22" s="67" t="str">
        <f>IF('1. Requirements'!C22="","",'1. Requirements'!C22)</f>
        <v/>
      </c>
      <c r="D22" s="72"/>
      <c r="E22" s="72"/>
      <c r="F22" s="69"/>
      <c r="G22" s="69"/>
      <c r="H22" s="69"/>
      <c r="I22" s="69"/>
      <c r="J22" s="69"/>
      <c r="K22" s="69"/>
      <c r="L22" s="70">
        <f t="shared" si="0"/>
        <v>0</v>
      </c>
      <c r="M22" s="69"/>
      <c r="N22" s="69"/>
      <c r="O22" s="69"/>
      <c r="P22" s="69"/>
      <c r="Q22" s="70">
        <f t="shared" si="1"/>
        <v>0</v>
      </c>
    </row>
    <row r="23" spans="1:17" s="71" customFormat="1" ht="18.5">
      <c r="A23" s="67">
        <f>IF('1. Requirements'!A23="","",'1. Requirements'!A23)</f>
        <v>20</v>
      </c>
      <c r="B23" s="67" t="str">
        <f>IF('1. Requirements'!B23="","",'1. Requirements'!B23)</f>
        <v/>
      </c>
      <c r="C23" s="67" t="str">
        <f>IF('1. Requirements'!C23="","",'1. Requirements'!C23)</f>
        <v/>
      </c>
      <c r="D23" s="72"/>
      <c r="E23" s="72"/>
      <c r="F23" s="69"/>
      <c r="G23" s="69"/>
      <c r="H23" s="69"/>
      <c r="I23" s="69"/>
      <c r="J23" s="69"/>
      <c r="K23" s="69"/>
      <c r="L23" s="70">
        <f t="shared" si="0"/>
        <v>0</v>
      </c>
      <c r="M23" s="69"/>
      <c r="N23" s="69"/>
      <c r="O23" s="69"/>
      <c r="P23" s="69"/>
      <c r="Q23" s="70">
        <f t="shared" si="1"/>
        <v>0</v>
      </c>
    </row>
    <row r="24" spans="1:17" s="71" customFormat="1" ht="18.5">
      <c r="A24" s="67">
        <f>IF('1. Requirements'!A24="","",'1. Requirements'!A24)</f>
        <v>21</v>
      </c>
      <c r="B24" s="67" t="str">
        <f>IF('1. Requirements'!B24="","",'1. Requirements'!B24)</f>
        <v/>
      </c>
      <c r="C24" s="67" t="str">
        <f>IF('1. Requirements'!C24="","",'1. Requirements'!C24)</f>
        <v/>
      </c>
      <c r="D24" s="72"/>
      <c r="E24" s="72"/>
      <c r="F24" s="69"/>
      <c r="G24" s="69"/>
      <c r="H24" s="69"/>
      <c r="I24" s="69"/>
      <c r="J24" s="69"/>
      <c r="K24" s="69"/>
      <c r="L24" s="70">
        <f t="shared" ref="L24:L49" si="2">(F24/5*$F$2)+(G24/5*$G$2)+(H24/5*$H$2)+(I24/5*$I$2)+(J24/5*$J$2)+(K24/5*$K$2)</f>
        <v>0</v>
      </c>
      <c r="M24" s="73"/>
      <c r="N24" s="73"/>
      <c r="O24" s="73"/>
      <c r="P24" s="73"/>
      <c r="Q24" s="74"/>
    </row>
    <row r="25" spans="1:17" s="71" customFormat="1" ht="18.5">
      <c r="A25" s="67">
        <f>IF('1. Requirements'!A25="","",'1. Requirements'!A25)</f>
        <v>22</v>
      </c>
      <c r="B25" s="67" t="str">
        <f>IF('1. Requirements'!B25="","",'1. Requirements'!B25)</f>
        <v/>
      </c>
      <c r="C25" s="67" t="str">
        <f>IF('1. Requirements'!C25="","",'1. Requirements'!C25)</f>
        <v/>
      </c>
      <c r="D25" s="72"/>
      <c r="E25" s="72"/>
      <c r="F25" s="69"/>
      <c r="G25" s="69"/>
      <c r="H25" s="69"/>
      <c r="I25" s="69"/>
      <c r="J25" s="69"/>
      <c r="K25" s="69"/>
      <c r="L25" s="70">
        <f t="shared" si="2"/>
        <v>0</v>
      </c>
      <c r="M25" s="73"/>
      <c r="N25" s="73"/>
      <c r="O25" s="73"/>
      <c r="P25" s="73"/>
      <c r="Q25" s="74"/>
    </row>
    <row r="26" spans="1:17" s="71" customFormat="1" ht="18.5">
      <c r="A26" s="67">
        <f>IF('1. Requirements'!A26="","",'1. Requirements'!A26)</f>
        <v>23</v>
      </c>
      <c r="B26" s="67" t="str">
        <f>IF('1. Requirements'!B26="","",'1. Requirements'!B26)</f>
        <v/>
      </c>
      <c r="C26" s="67" t="str">
        <f>IF('1. Requirements'!C26="","",'1. Requirements'!C26)</f>
        <v/>
      </c>
      <c r="D26" s="72"/>
      <c r="E26" s="72"/>
      <c r="F26" s="69"/>
      <c r="G26" s="69"/>
      <c r="H26" s="69"/>
      <c r="I26" s="69"/>
      <c r="J26" s="69"/>
      <c r="K26" s="69"/>
      <c r="L26" s="70">
        <f t="shared" si="2"/>
        <v>0</v>
      </c>
      <c r="M26" s="73"/>
      <c r="N26" s="73"/>
      <c r="O26" s="73"/>
      <c r="P26" s="73"/>
      <c r="Q26" s="74"/>
    </row>
    <row r="27" spans="1:17" s="71" customFormat="1" ht="18.5">
      <c r="A27" s="67">
        <f>IF('1. Requirements'!A27="","",'1. Requirements'!A27)</f>
        <v>24</v>
      </c>
      <c r="B27" s="67" t="str">
        <f>IF('1. Requirements'!B27="","",'1. Requirements'!B27)</f>
        <v/>
      </c>
      <c r="C27" s="67" t="str">
        <f>IF('1. Requirements'!C27="","",'1. Requirements'!C27)</f>
        <v/>
      </c>
      <c r="D27" s="72"/>
      <c r="E27" s="72"/>
      <c r="F27" s="69"/>
      <c r="G27" s="69"/>
      <c r="H27" s="69"/>
      <c r="I27" s="69"/>
      <c r="J27" s="69"/>
      <c r="K27" s="69"/>
      <c r="L27" s="70">
        <f t="shared" si="2"/>
        <v>0</v>
      </c>
      <c r="M27" s="73"/>
      <c r="N27" s="73"/>
      <c r="O27" s="73"/>
      <c r="P27" s="73"/>
      <c r="Q27" s="74"/>
    </row>
    <row r="28" spans="1:17" s="71" customFormat="1" ht="18.5">
      <c r="A28" s="67">
        <f>IF('1. Requirements'!A28="","",'1. Requirements'!A28)</f>
        <v>25</v>
      </c>
      <c r="B28" s="67" t="str">
        <f>IF('1. Requirements'!B28="","",'1. Requirements'!B28)</f>
        <v/>
      </c>
      <c r="C28" s="67" t="str">
        <f>IF('1. Requirements'!C28="","",'1. Requirements'!C28)</f>
        <v/>
      </c>
      <c r="D28" s="72"/>
      <c r="E28" s="72"/>
      <c r="F28" s="69"/>
      <c r="G28" s="69"/>
      <c r="H28" s="69"/>
      <c r="I28" s="69"/>
      <c r="J28" s="69"/>
      <c r="K28" s="69"/>
      <c r="L28" s="70">
        <f t="shared" si="2"/>
        <v>0</v>
      </c>
      <c r="M28" s="73"/>
      <c r="N28" s="73"/>
      <c r="O28" s="73"/>
      <c r="P28" s="73"/>
      <c r="Q28" s="74"/>
    </row>
    <row r="29" spans="1:17" s="71" customFormat="1" ht="18.5">
      <c r="A29" s="67">
        <f>IF('1. Requirements'!A29="","",'1. Requirements'!A29)</f>
        <v>26</v>
      </c>
      <c r="B29" s="67" t="str">
        <f>IF('1. Requirements'!B29="","",'1. Requirements'!B29)</f>
        <v/>
      </c>
      <c r="C29" s="67" t="str">
        <f>IF('1. Requirements'!C29="","",'1. Requirements'!C29)</f>
        <v/>
      </c>
      <c r="D29" s="72"/>
      <c r="E29" s="72"/>
      <c r="F29" s="69"/>
      <c r="G29" s="69"/>
      <c r="H29" s="69"/>
      <c r="I29" s="69"/>
      <c r="J29" s="69"/>
      <c r="K29" s="69"/>
      <c r="L29" s="70">
        <f t="shared" si="2"/>
        <v>0</v>
      </c>
      <c r="M29" s="73"/>
      <c r="N29" s="73"/>
      <c r="O29" s="73"/>
      <c r="P29" s="73"/>
      <c r="Q29" s="74"/>
    </row>
    <row r="30" spans="1:17" s="71" customFormat="1" ht="18.5">
      <c r="A30" s="67">
        <f>IF('1. Requirements'!A30="","",'1. Requirements'!A30)</f>
        <v>27</v>
      </c>
      <c r="B30" s="67" t="str">
        <f>IF('1. Requirements'!B30="","",'1. Requirements'!B30)</f>
        <v/>
      </c>
      <c r="C30" s="67" t="str">
        <f>IF('1. Requirements'!C30="","",'1. Requirements'!C30)</f>
        <v/>
      </c>
      <c r="D30" s="72"/>
      <c r="E30" s="72"/>
      <c r="F30" s="69"/>
      <c r="G30" s="69"/>
      <c r="H30" s="69"/>
      <c r="I30" s="69"/>
      <c r="J30" s="69"/>
      <c r="K30" s="69"/>
      <c r="L30" s="70">
        <f t="shared" si="2"/>
        <v>0</v>
      </c>
      <c r="M30" s="73"/>
      <c r="N30" s="73"/>
      <c r="O30" s="73"/>
      <c r="P30" s="73"/>
      <c r="Q30" s="74"/>
    </row>
    <row r="31" spans="1:17" s="71" customFormat="1" ht="18.5">
      <c r="A31" s="67">
        <f>IF('1. Requirements'!A31="","",'1. Requirements'!A31)</f>
        <v>28</v>
      </c>
      <c r="B31" s="67" t="str">
        <f>IF('1. Requirements'!B31="","",'1. Requirements'!B31)</f>
        <v/>
      </c>
      <c r="C31" s="67" t="str">
        <f>IF('1. Requirements'!C31="","",'1. Requirements'!C31)</f>
        <v/>
      </c>
      <c r="D31" s="72"/>
      <c r="E31" s="72"/>
      <c r="F31" s="69"/>
      <c r="G31" s="69"/>
      <c r="H31" s="69"/>
      <c r="I31" s="69"/>
      <c r="J31" s="69"/>
      <c r="K31" s="69"/>
      <c r="L31" s="70">
        <f t="shared" si="2"/>
        <v>0</v>
      </c>
      <c r="M31" s="73"/>
      <c r="N31" s="73"/>
      <c r="O31" s="73"/>
      <c r="P31" s="73"/>
      <c r="Q31" s="74"/>
    </row>
    <row r="32" spans="1:17" s="71" customFormat="1" ht="18.5">
      <c r="A32" s="67">
        <f>IF('1. Requirements'!A32="","",'1. Requirements'!A32)</f>
        <v>29</v>
      </c>
      <c r="B32" s="67" t="str">
        <f>IF('1. Requirements'!B32="","",'1. Requirements'!B32)</f>
        <v/>
      </c>
      <c r="C32" s="67" t="str">
        <f>IF('1. Requirements'!C32="","",'1. Requirements'!C32)</f>
        <v/>
      </c>
      <c r="D32" s="72"/>
      <c r="E32" s="72"/>
      <c r="F32" s="69"/>
      <c r="G32" s="69"/>
      <c r="H32" s="69"/>
      <c r="I32" s="69"/>
      <c r="J32" s="69"/>
      <c r="K32" s="69"/>
      <c r="L32" s="70">
        <f t="shared" si="2"/>
        <v>0</v>
      </c>
      <c r="M32" s="73"/>
      <c r="N32" s="73"/>
      <c r="O32" s="73"/>
      <c r="P32" s="73"/>
      <c r="Q32" s="74"/>
    </row>
    <row r="33" spans="1:17" s="71" customFormat="1" ht="18.5">
      <c r="A33" s="67">
        <f>IF('1. Requirements'!A33="","",'1. Requirements'!A33)</f>
        <v>30</v>
      </c>
      <c r="B33" s="67" t="str">
        <f>IF('1. Requirements'!B33="","",'1. Requirements'!B33)</f>
        <v/>
      </c>
      <c r="C33" s="67" t="str">
        <f>IF('1. Requirements'!C33="","",'1. Requirements'!C33)</f>
        <v/>
      </c>
      <c r="D33" s="72"/>
      <c r="E33" s="72"/>
      <c r="F33" s="69"/>
      <c r="G33" s="69"/>
      <c r="H33" s="69"/>
      <c r="I33" s="69"/>
      <c r="J33" s="69"/>
      <c r="K33" s="69"/>
      <c r="L33" s="70">
        <f t="shared" si="2"/>
        <v>0</v>
      </c>
      <c r="M33" s="73"/>
      <c r="N33" s="73"/>
      <c r="O33" s="73"/>
      <c r="P33" s="73"/>
      <c r="Q33" s="74"/>
    </row>
    <row r="34" spans="1:17" s="71" customFormat="1" ht="18.5">
      <c r="A34" s="67">
        <f>IF('1. Requirements'!A34="","",'1. Requirements'!A34)</f>
        <v>31</v>
      </c>
      <c r="B34" s="67" t="str">
        <f>IF('1. Requirements'!B34="","",'1. Requirements'!B34)</f>
        <v/>
      </c>
      <c r="C34" s="67" t="str">
        <f>IF('1. Requirements'!C34="","",'1. Requirements'!C34)</f>
        <v/>
      </c>
      <c r="D34" s="72"/>
      <c r="E34" s="72"/>
      <c r="F34" s="69"/>
      <c r="G34" s="69"/>
      <c r="H34" s="69"/>
      <c r="I34" s="69"/>
      <c r="J34" s="69"/>
      <c r="K34" s="69"/>
      <c r="L34" s="70">
        <f t="shared" si="2"/>
        <v>0</v>
      </c>
      <c r="M34" s="73"/>
      <c r="N34" s="73"/>
      <c r="O34" s="73"/>
      <c r="P34" s="73"/>
      <c r="Q34" s="74"/>
    </row>
    <row r="35" spans="1:17" s="71" customFormat="1" ht="18.5">
      <c r="A35" s="67">
        <f>IF('1. Requirements'!A35="","",'1. Requirements'!A35)</f>
        <v>32</v>
      </c>
      <c r="B35" s="67" t="str">
        <f>IF('1. Requirements'!B35="","",'1. Requirements'!B35)</f>
        <v/>
      </c>
      <c r="C35" s="67" t="str">
        <f>IF('1. Requirements'!C35="","",'1. Requirements'!C35)</f>
        <v/>
      </c>
      <c r="D35" s="72"/>
      <c r="E35" s="72"/>
      <c r="F35" s="69"/>
      <c r="G35" s="69"/>
      <c r="H35" s="69"/>
      <c r="I35" s="69"/>
      <c r="J35" s="69"/>
      <c r="K35" s="69"/>
      <c r="L35" s="70">
        <f t="shared" si="2"/>
        <v>0</v>
      </c>
      <c r="M35" s="73"/>
      <c r="N35" s="73"/>
      <c r="O35" s="73"/>
      <c r="P35" s="73"/>
      <c r="Q35" s="74"/>
    </row>
    <row r="36" spans="1:17" s="71" customFormat="1" ht="18.5">
      <c r="A36" s="67">
        <f>IF('1. Requirements'!A36="","",'1. Requirements'!A36)</f>
        <v>33</v>
      </c>
      <c r="B36" s="67" t="str">
        <f>IF('1. Requirements'!B36="","",'1. Requirements'!B36)</f>
        <v/>
      </c>
      <c r="C36" s="67" t="str">
        <f>IF('1. Requirements'!C36="","",'1. Requirements'!C36)</f>
        <v/>
      </c>
      <c r="D36" s="72"/>
      <c r="E36" s="72"/>
      <c r="F36" s="69"/>
      <c r="G36" s="69"/>
      <c r="H36" s="69"/>
      <c r="I36" s="69"/>
      <c r="J36" s="69"/>
      <c r="K36" s="69"/>
      <c r="L36" s="70">
        <f t="shared" si="2"/>
        <v>0</v>
      </c>
      <c r="M36" s="73"/>
      <c r="N36" s="73"/>
      <c r="O36" s="73"/>
      <c r="P36" s="73"/>
      <c r="Q36" s="74"/>
    </row>
    <row r="37" spans="1:17" s="71" customFormat="1" ht="18.5">
      <c r="A37" s="67">
        <f>IF('1. Requirements'!A37="","",'1. Requirements'!A37)</f>
        <v>34</v>
      </c>
      <c r="B37" s="67" t="str">
        <f>IF('1. Requirements'!B37="","",'1. Requirements'!B37)</f>
        <v/>
      </c>
      <c r="C37" s="67" t="str">
        <f>IF('1. Requirements'!C37="","",'1. Requirements'!C37)</f>
        <v/>
      </c>
      <c r="D37" s="72"/>
      <c r="E37" s="72"/>
      <c r="F37" s="69"/>
      <c r="G37" s="69"/>
      <c r="H37" s="69"/>
      <c r="I37" s="69"/>
      <c r="J37" s="69"/>
      <c r="K37" s="69"/>
      <c r="L37" s="70">
        <f t="shared" si="2"/>
        <v>0</v>
      </c>
      <c r="M37" s="73"/>
      <c r="N37" s="73"/>
      <c r="O37" s="73"/>
      <c r="P37" s="73"/>
      <c r="Q37" s="74"/>
    </row>
    <row r="38" spans="1:17" s="71" customFormat="1" ht="18.5">
      <c r="A38" s="67">
        <f>IF('1. Requirements'!A38="","",'1. Requirements'!A38)</f>
        <v>35</v>
      </c>
      <c r="B38" s="67" t="str">
        <f>IF('1. Requirements'!B38="","",'1. Requirements'!B38)</f>
        <v/>
      </c>
      <c r="C38" s="67" t="str">
        <f>IF('1. Requirements'!C38="","",'1. Requirements'!C38)</f>
        <v/>
      </c>
      <c r="D38" s="72"/>
      <c r="E38" s="72"/>
      <c r="F38" s="69"/>
      <c r="G38" s="69"/>
      <c r="H38" s="69"/>
      <c r="I38" s="69"/>
      <c r="J38" s="69"/>
      <c r="K38" s="69"/>
      <c r="L38" s="70">
        <f t="shared" si="2"/>
        <v>0</v>
      </c>
      <c r="M38" s="73"/>
      <c r="N38" s="73"/>
      <c r="O38" s="73"/>
      <c r="P38" s="73"/>
      <c r="Q38" s="74"/>
    </row>
    <row r="39" spans="1:17" s="71" customFormat="1" ht="18.5">
      <c r="A39" s="67">
        <f>IF('1. Requirements'!A39="","",'1. Requirements'!A39)</f>
        <v>36</v>
      </c>
      <c r="B39" s="67" t="str">
        <f>IF('1. Requirements'!B39="","",'1. Requirements'!B39)</f>
        <v/>
      </c>
      <c r="C39" s="67" t="str">
        <f>IF('1. Requirements'!C39="","",'1. Requirements'!C39)</f>
        <v/>
      </c>
      <c r="D39" s="72"/>
      <c r="E39" s="72"/>
      <c r="F39" s="69"/>
      <c r="G39" s="69"/>
      <c r="H39" s="69"/>
      <c r="I39" s="69"/>
      <c r="J39" s="69"/>
      <c r="K39" s="69"/>
      <c r="L39" s="70">
        <f t="shared" si="2"/>
        <v>0</v>
      </c>
      <c r="M39" s="73"/>
      <c r="N39" s="73"/>
      <c r="O39" s="73"/>
      <c r="P39" s="73"/>
      <c r="Q39" s="74"/>
    </row>
    <row r="40" spans="1:17" s="71" customFormat="1" ht="18.5">
      <c r="A40" s="67">
        <f>IF('1. Requirements'!A40="","",'1. Requirements'!A40)</f>
        <v>37</v>
      </c>
      <c r="B40" s="67" t="str">
        <f>IF('1. Requirements'!B40="","",'1. Requirements'!B40)</f>
        <v/>
      </c>
      <c r="C40" s="67" t="str">
        <f>IF('1. Requirements'!C40="","",'1. Requirements'!C40)</f>
        <v/>
      </c>
      <c r="D40" s="72"/>
      <c r="E40" s="72"/>
      <c r="F40" s="69"/>
      <c r="G40" s="69"/>
      <c r="H40" s="69"/>
      <c r="I40" s="69"/>
      <c r="J40" s="69"/>
      <c r="K40" s="69"/>
      <c r="L40" s="70">
        <f t="shared" si="2"/>
        <v>0</v>
      </c>
      <c r="M40" s="73"/>
      <c r="N40" s="73"/>
      <c r="O40" s="73"/>
      <c r="P40" s="73"/>
      <c r="Q40" s="74"/>
    </row>
    <row r="41" spans="1:17" s="71" customFormat="1" ht="18.5">
      <c r="A41" s="67">
        <f>IF('1. Requirements'!A41="","",'1. Requirements'!A41)</f>
        <v>38</v>
      </c>
      <c r="B41" s="67" t="str">
        <f>IF('1. Requirements'!B41="","",'1. Requirements'!B41)</f>
        <v/>
      </c>
      <c r="C41" s="67" t="str">
        <f>IF('1. Requirements'!C41="","",'1. Requirements'!C41)</f>
        <v/>
      </c>
      <c r="D41" s="72"/>
      <c r="E41" s="72"/>
      <c r="F41" s="69"/>
      <c r="G41" s="69"/>
      <c r="H41" s="69"/>
      <c r="I41" s="69"/>
      <c r="J41" s="69"/>
      <c r="K41" s="69"/>
      <c r="L41" s="70">
        <f t="shared" si="2"/>
        <v>0</v>
      </c>
      <c r="M41" s="73"/>
      <c r="N41" s="73"/>
      <c r="O41" s="73"/>
      <c r="P41" s="73"/>
      <c r="Q41" s="74"/>
    </row>
    <row r="42" spans="1:17" s="71" customFormat="1" ht="18.5">
      <c r="A42" s="67">
        <f>IF('1. Requirements'!A42="","",'1. Requirements'!A42)</f>
        <v>39</v>
      </c>
      <c r="B42" s="67" t="str">
        <f>IF('1. Requirements'!B42="","",'1. Requirements'!B42)</f>
        <v/>
      </c>
      <c r="C42" s="67" t="str">
        <f>IF('1. Requirements'!C42="","",'1. Requirements'!C42)</f>
        <v/>
      </c>
      <c r="D42" s="72"/>
      <c r="E42" s="72"/>
      <c r="F42" s="69"/>
      <c r="G42" s="69"/>
      <c r="H42" s="69"/>
      <c r="I42" s="69"/>
      <c r="J42" s="69"/>
      <c r="K42" s="69"/>
      <c r="L42" s="70">
        <f t="shared" si="2"/>
        <v>0</v>
      </c>
      <c r="M42" s="73"/>
      <c r="N42" s="73"/>
      <c r="O42" s="73"/>
      <c r="P42" s="73"/>
      <c r="Q42" s="74"/>
    </row>
    <row r="43" spans="1:17" s="71" customFormat="1" ht="18.5">
      <c r="A43" s="67">
        <f>IF('1. Requirements'!A43="","",'1. Requirements'!A43)</f>
        <v>40</v>
      </c>
      <c r="B43" s="67" t="str">
        <f>IF('1. Requirements'!B43="","",'1. Requirements'!B43)</f>
        <v/>
      </c>
      <c r="C43" s="67" t="str">
        <f>IF('1. Requirements'!C43="","",'1. Requirements'!C43)</f>
        <v/>
      </c>
      <c r="D43" s="72"/>
      <c r="E43" s="72"/>
      <c r="F43" s="69"/>
      <c r="G43" s="69"/>
      <c r="H43" s="69"/>
      <c r="I43" s="69"/>
      <c r="J43" s="69"/>
      <c r="K43" s="69"/>
      <c r="L43" s="70">
        <f t="shared" si="2"/>
        <v>0</v>
      </c>
      <c r="M43" s="73"/>
      <c r="N43" s="73"/>
      <c r="O43" s="73"/>
      <c r="P43" s="73"/>
      <c r="Q43" s="74"/>
    </row>
    <row r="44" spans="1:17" s="71" customFormat="1" ht="18.5">
      <c r="A44" s="67">
        <f>IF('1. Requirements'!A44="","",'1. Requirements'!A44)</f>
        <v>41</v>
      </c>
      <c r="B44" s="67" t="str">
        <f>IF('1. Requirements'!B44="","",'1. Requirements'!B44)</f>
        <v/>
      </c>
      <c r="C44" s="67" t="str">
        <f>IF('1. Requirements'!C44="","",'1. Requirements'!C44)</f>
        <v/>
      </c>
      <c r="D44" s="72"/>
      <c r="E44" s="72"/>
      <c r="F44" s="69"/>
      <c r="G44" s="69"/>
      <c r="H44" s="69"/>
      <c r="I44" s="69"/>
      <c r="J44" s="69"/>
      <c r="K44" s="69"/>
      <c r="L44" s="70">
        <f t="shared" si="2"/>
        <v>0</v>
      </c>
      <c r="M44" s="73"/>
      <c r="N44" s="73"/>
      <c r="O44" s="73"/>
      <c r="P44" s="73"/>
      <c r="Q44" s="74"/>
    </row>
    <row r="45" spans="1:17" s="71" customFormat="1" ht="18.5">
      <c r="A45" s="67">
        <f>IF('1. Requirements'!A45="","",'1. Requirements'!A45)</f>
        <v>42</v>
      </c>
      <c r="B45" s="67" t="str">
        <f>IF('1. Requirements'!B45="","",'1. Requirements'!B45)</f>
        <v/>
      </c>
      <c r="C45" s="67" t="str">
        <f>IF('1. Requirements'!C45="","",'1. Requirements'!C45)</f>
        <v/>
      </c>
      <c r="D45" s="72"/>
      <c r="E45" s="72"/>
      <c r="F45" s="69"/>
      <c r="G45" s="69"/>
      <c r="H45" s="69"/>
      <c r="I45" s="69"/>
      <c r="J45" s="69"/>
      <c r="K45" s="69"/>
      <c r="L45" s="70">
        <f t="shared" si="2"/>
        <v>0</v>
      </c>
      <c r="M45" s="73"/>
      <c r="N45" s="73"/>
      <c r="O45" s="73"/>
      <c r="P45" s="73"/>
      <c r="Q45" s="74"/>
    </row>
    <row r="46" spans="1:17" s="71" customFormat="1" ht="18.5">
      <c r="A46" s="67">
        <f>IF('1. Requirements'!A46="","",'1. Requirements'!A46)</f>
        <v>43</v>
      </c>
      <c r="B46" s="67" t="str">
        <f>IF('1. Requirements'!B46="","",'1. Requirements'!B46)</f>
        <v/>
      </c>
      <c r="C46" s="67" t="str">
        <f>IF('1. Requirements'!C46="","",'1. Requirements'!C46)</f>
        <v/>
      </c>
      <c r="D46" s="72"/>
      <c r="E46" s="72"/>
      <c r="F46" s="69"/>
      <c r="G46" s="69"/>
      <c r="H46" s="69"/>
      <c r="I46" s="69"/>
      <c r="J46" s="69"/>
      <c r="K46" s="69"/>
      <c r="L46" s="70">
        <f t="shared" si="2"/>
        <v>0</v>
      </c>
      <c r="M46" s="73"/>
      <c r="N46" s="73"/>
      <c r="O46" s="73"/>
      <c r="P46" s="73"/>
      <c r="Q46" s="74"/>
    </row>
    <row r="47" spans="1:17" s="71" customFormat="1" ht="18.5">
      <c r="A47" s="67">
        <f>IF('1. Requirements'!A47="","",'1. Requirements'!A47)</f>
        <v>44</v>
      </c>
      <c r="B47" s="67" t="str">
        <f>IF('1. Requirements'!B47="","",'1. Requirements'!B47)</f>
        <v/>
      </c>
      <c r="C47" s="67" t="str">
        <f>IF('1. Requirements'!C47="","",'1. Requirements'!C47)</f>
        <v/>
      </c>
      <c r="D47" s="72"/>
      <c r="E47" s="72"/>
      <c r="F47" s="69"/>
      <c r="G47" s="69"/>
      <c r="H47" s="69"/>
      <c r="I47" s="69"/>
      <c r="J47" s="69"/>
      <c r="K47" s="69"/>
      <c r="L47" s="70">
        <f t="shared" si="2"/>
        <v>0</v>
      </c>
      <c r="M47" s="73"/>
      <c r="N47" s="73"/>
      <c r="O47" s="73"/>
      <c r="P47" s="73"/>
      <c r="Q47" s="74"/>
    </row>
    <row r="48" spans="1:17" s="71" customFormat="1" ht="18.5">
      <c r="A48" s="67">
        <f>IF('1. Requirements'!A48="","",'1. Requirements'!A48)</f>
        <v>45</v>
      </c>
      <c r="B48" s="67" t="str">
        <f>IF('1. Requirements'!B48="","",'1. Requirements'!B48)</f>
        <v/>
      </c>
      <c r="C48" s="67" t="str">
        <f>IF('1. Requirements'!C48="","",'1. Requirements'!C48)</f>
        <v/>
      </c>
      <c r="D48" s="72"/>
      <c r="E48" s="72"/>
      <c r="F48" s="69"/>
      <c r="G48" s="69"/>
      <c r="H48" s="69"/>
      <c r="I48" s="69"/>
      <c r="J48" s="69"/>
      <c r="K48" s="69"/>
      <c r="L48" s="70">
        <f t="shared" si="2"/>
        <v>0</v>
      </c>
      <c r="M48" s="73"/>
      <c r="N48" s="73"/>
      <c r="O48" s="73"/>
      <c r="P48" s="73"/>
      <c r="Q48" s="74"/>
    </row>
    <row r="49" spans="1:17" s="71" customFormat="1" ht="18.5">
      <c r="A49" s="67">
        <f>IF('1. Requirements'!A49="","",'1. Requirements'!A49)</f>
        <v>46</v>
      </c>
      <c r="B49" s="67" t="str">
        <f>IF('1. Requirements'!B49="","",'1. Requirements'!B49)</f>
        <v/>
      </c>
      <c r="C49" s="67" t="str">
        <f>IF('1. Requirements'!C49="","",'1. Requirements'!C49)</f>
        <v/>
      </c>
      <c r="D49" s="72"/>
      <c r="E49" s="72"/>
      <c r="F49" s="69"/>
      <c r="G49" s="69"/>
      <c r="H49" s="69"/>
      <c r="I49" s="69"/>
      <c r="J49" s="69"/>
      <c r="K49" s="69"/>
      <c r="L49" s="70">
        <f t="shared" si="2"/>
        <v>0</v>
      </c>
      <c r="M49" s="73"/>
      <c r="N49" s="73"/>
      <c r="O49" s="73"/>
      <c r="P49" s="73"/>
      <c r="Q49" s="74"/>
    </row>
    <row r="50" spans="1:17" s="71" customFormat="1" ht="18.5">
      <c r="A50" s="67">
        <f>IF('1. Requirements'!A50="","",'1. Requirements'!A50)</f>
        <v>47</v>
      </c>
      <c r="B50" s="67" t="str">
        <f>IF('1. Requirements'!B50="","",'1. Requirements'!B50)</f>
        <v/>
      </c>
      <c r="C50" s="67" t="str">
        <f>IF('1. Requirements'!C50="","",'1. Requirements'!C50)</f>
        <v/>
      </c>
      <c r="D50" s="72"/>
      <c r="E50" s="72"/>
      <c r="F50" s="69"/>
      <c r="G50" s="69"/>
      <c r="H50" s="69"/>
      <c r="I50" s="69"/>
      <c r="J50" s="69"/>
      <c r="K50" s="69"/>
      <c r="L50" s="70">
        <f t="shared" ref="L50:L53" si="3">(F50/5*$F$2)+(G50/5*$G$2)+(H50/5*$H$2)+(I50/5*$I$2)+(J50/5*$J$2)+(K50/5*$K$2)</f>
        <v>0</v>
      </c>
      <c r="M50" s="73"/>
      <c r="N50" s="73"/>
      <c r="O50" s="73"/>
      <c r="P50" s="73"/>
      <c r="Q50" s="74"/>
    </row>
    <row r="51" spans="1:17" s="71" customFormat="1" ht="18.5">
      <c r="A51" s="67">
        <f>IF('1. Requirements'!A51="","",'1. Requirements'!A51)</f>
        <v>48</v>
      </c>
      <c r="B51" s="67" t="str">
        <f>IF('1. Requirements'!B51="","",'1. Requirements'!B51)</f>
        <v/>
      </c>
      <c r="C51" s="67" t="str">
        <f>IF('1. Requirements'!C51="","",'1. Requirements'!C51)</f>
        <v/>
      </c>
      <c r="D51" s="72"/>
      <c r="E51" s="72"/>
      <c r="F51" s="69"/>
      <c r="G51" s="69"/>
      <c r="H51" s="69"/>
      <c r="I51" s="69"/>
      <c r="J51" s="69"/>
      <c r="K51" s="69"/>
      <c r="L51" s="70">
        <f t="shared" si="3"/>
        <v>0</v>
      </c>
      <c r="M51" s="73"/>
      <c r="N51" s="73"/>
      <c r="O51" s="73"/>
      <c r="P51" s="73"/>
      <c r="Q51" s="74"/>
    </row>
    <row r="52" spans="1:17" s="71" customFormat="1" ht="18.5">
      <c r="A52" s="67">
        <f>IF('1. Requirements'!A52="","",'1. Requirements'!A52)</f>
        <v>49</v>
      </c>
      <c r="B52" s="67" t="str">
        <f>IF('1. Requirements'!B52="","",'1. Requirements'!B52)</f>
        <v/>
      </c>
      <c r="C52" s="67" t="str">
        <f>IF('1. Requirements'!C52="","",'1. Requirements'!C52)</f>
        <v/>
      </c>
      <c r="D52" s="72"/>
      <c r="E52" s="72"/>
      <c r="F52" s="69"/>
      <c r="G52" s="69"/>
      <c r="H52" s="69"/>
      <c r="I52" s="69"/>
      <c r="J52" s="69"/>
      <c r="K52" s="69"/>
      <c r="L52" s="70">
        <f t="shared" si="3"/>
        <v>0</v>
      </c>
      <c r="M52" s="73"/>
      <c r="N52" s="73"/>
      <c r="O52" s="73"/>
      <c r="P52" s="73"/>
      <c r="Q52" s="74"/>
    </row>
    <row r="53" spans="1:17" s="71" customFormat="1" ht="18.5">
      <c r="A53" s="67">
        <f>IF('1. Requirements'!A53="","",'1. Requirements'!A53)</f>
        <v>50</v>
      </c>
      <c r="B53" s="67" t="str">
        <f>IF('1. Requirements'!B53="","",'1. Requirements'!B53)</f>
        <v/>
      </c>
      <c r="C53" s="67" t="str">
        <f>IF('1. Requirements'!C53="","",'1. Requirements'!C53)</f>
        <v/>
      </c>
      <c r="D53" s="72"/>
      <c r="E53" s="72"/>
      <c r="F53" s="69"/>
      <c r="G53" s="69"/>
      <c r="H53" s="69"/>
      <c r="I53" s="69"/>
      <c r="J53" s="69"/>
      <c r="K53" s="69"/>
      <c r="L53" s="70">
        <f t="shared" si="3"/>
        <v>0</v>
      </c>
      <c r="M53" s="73"/>
      <c r="N53" s="73"/>
      <c r="O53" s="73"/>
      <c r="P53" s="73"/>
      <c r="Q53" s="74"/>
    </row>
    <row r="54" spans="1:17" s="79" customFormat="1">
      <c r="A54" s="75"/>
      <c r="B54" s="76"/>
      <c r="C54" s="77"/>
      <c r="D54" s="76"/>
      <c r="E54" s="76"/>
      <c r="F54" s="76"/>
      <c r="G54" s="76"/>
      <c r="H54" s="76"/>
      <c r="I54" s="76"/>
      <c r="J54" s="76"/>
      <c r="K54" s="76"/>
      <c r="L54" s="78"/>
      <c r="M54" s="76"/>
      <c r="N54" s="76"/>
      <c r="O54" s="76"/>
      <c r="P54" s="76"/>
      <c r="Q54" s="78"/>
    </row>
    <row r="56" spans="1:17">
      <c r="B56" s="81"/>
      <c r="E56" s="81"/>
    </row>
    <row r="57" spans="1:17">
      <c r="B57" s="81"/>
      <c r="E57" s="81"/>
    </row>
    <row r="58" spans="1:17">
      <c r="B58" s="81"/>
      <c r="E58" s="81"/>
    </row>
  </sheetData>
  <mergeCells count="3">
    <mergeCell ref="F1:L1"/>
    <mergeCell ref="M1:Q1"/>
    <mergeCell ref="A1:C1"/>
  </mergeCells>
  <conditionalFormatting sqref="L2">
    <cfRule type="cellIs" dxfId="2" priority="5" stopIfTrue="1" operator="notEqual">
      <formula>100</formula>
    </cfRule>
  </conditionalFormatting>
  <conditionalFormatting sqref="Q2">
    <cfRule type="cellIs" dxfId="1" priority="2" stopIfTrue="1" operator="notEqual">
      <formula>100</formula>
    </cfRule>
  </conditionalFormatting>
  <pageMargins left="0.7" right="0.7" top="0.75" bottom="0.75" header="0.3" footer="0.3"/>
  <pageSetup paperSize="8"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58"/>
  <sheetViews>
    <sheetView zoomScale="90" zoomScaleNormal="90" workbookViewId="0">
      <selection activeCell="F4" sqref="F4"/>
    </sheetView>
  </sheetViews>
  <sheetFormatPr defaultColWidth="9.1796875" defaultRowHeight="14.5"/>
  <cols>
    <col min="1" max="1" width="4.81640625" style="17" customWidth="1"/>
    <col min="2" max="2" width="20" style="8" customWidth="1"/>
    <col min="3" max="3" width="45.1796875" style="11" customWidth="1"/>
    <col min="4" max="4" width="11.1796875" style="8" hidden="1" customWidth="1"/>
    <col min="5" max="5" width="22.453125" style="8" hidden="1" customWidth="1"/>
    <col min="6" max="9" width="16" style="8" customWidth="1"/>
    <col min="10" max="10" width="14.1796875" style="15" customWidth="1"/>
    <col min="11" max="16384" width="9.1796875" style="8"/>
  </cols>
  <sheetData>
    <row r="1" spans="1:13" s="13" customFormat="1" ht="21.75" customHeight="1" thickBot="1">
      <c r="A1" s="92" t="s">
        <v>46</v>
      </c>
      <c r="B1" s="92"/>
      <c r="C1" s="92"/>
      <c r="F1" s="90" t="s">
        <v>16</v>
      </c>
      <c r="G1" s="91"/>
      <c r="H1" s="91"/>
      <c r="I1" s="91"/>
      <c r="J1" s="20"/>
      <c r="K1" s="21"/>
      <c r="L1" s="21"/>
      <c r="M1" s="21"/>
    </row>
    <row r="2" spans="1:13" s="1" customFormat="1" ht="13">
      <c r="A2" s="18"/>
      <c r="B2" s="36"/>
      <c r="C2" s="52" t="s">
        <v>13</v>
      </c>
      <c r="D2" s="36"/>
      <c r="F2" s="19">
        <v>40</v>
      </c>
      <c r="G2" s="19">
        <v>20</v>
      </c>
      <c r="H2" s="19">
        <v>20</v>
      </c>
      <c r="I2" s="19">
        <v>20</v>
      </c>
      <c r="J2" s="22">
        <f>SUM(F2:I2)</f>
        <v>100</v>
      </c>
    </row>
    <row r="3" spans="1:13" s="2" customFormat="1" ht="39">
      <c r="A3" s="44" t="s">
        <v>5</v>
      </c>
      <c r="B3" s="45" t="s">
        <v>51</v>
      </c>
      <c r="C3" s="45" t="s">
        <v>11</v>
      </c>
      <c r="D3" s="45" t="s">
        <v>0</v>
      </c>
      <c r="E3" s="45" t="s">
        <v>1</v>
      </c>
      <c r="F3" s="46" t="s">
        <v>19</v>
      </c>
      <c r="G3" s="46" t="s">
        <v>18</v>
      </c>
      <c r="H3" s="46" t="s">
        <v>17</v>
      </c>
      <c r="I3" s="46" t="s">
        <v>47</v>
      </c>
      <c r="J3" s="51" t="s">
        <v>7</v>
      </c>
    </row>
    <row r="4" spans="1:13" s="4" customFormat="1" ht="18.5">
      <c r="A4" s="37">
        <f>IF('1. Requirements'!A4="","",'1. Requirements'!A4)</f>
        <v>1</v>
      </c>
      <c r="B4" s="37" t="str">
        <f>IF('1. Requirements'!B4="","",'1. Requirements'!B4)</f>
        <v>Perfomance</v>
      </c>
      <c r="C4" s="37" t="str">
        <f>IF('1. Requirements'!C4="","",'1. Requirements'!C4)</f>
        <v>Channel swap</v>
      </c>
      <c r="D4" s="3"/>
      <c r="E4" s="3"/>
      <c r="F4" s="12">
        <v>1</v>
      </c>
      <c r="G4" s="12">
        <v>3</v>
      </c>
      <c r="H4" s="12">
        <v>2</v>
      </c>
      <c r="I4" s="12">
        <v>3</v>
      </c>
      <c r="J4" s="23">
        <f>(F4/5*$F$2)+(G4/5*$G$2)+(H4/5*$H$2)+(I4/5*$I$2)</f>
        <v>40</v>
      </c>
    </row>
    <row r="5" spans="1:13" s="4" customFormat="1" ht="18.5">
      <c r="A5" s="37">
        <f>IF('1. Requirements'!A5="","",'1. Requirements'!A5)</f>
        <v>2</v>
      </c>
      <c r="B5" s="37" t="str">
        <f>IF('1. Requirements'!B5="","",'1. Requirements'!B5)</f>
        <v>Add-on</v>
      </c>
      <c r="C5" s="37" t="str">
        <f>IF('1. Requirements'!C5="","",'1. Requirements'!C5)</f>
        <v>Videolibrary (VoD)</v>
      </c>
      <c r="D5" s="3"/>
      <c r="E5" s="3"/>
      <c r="F5" s="12">
        <v>3</v>
      </c>
      <c r="G5" s="12">
        <v>3</v>
      </c>
      <c r="H5" s="12">
        <v>2</v>
      </c>
      <c r="I5" s="12">
        <v>3</v>
      </c>
      <c r="J5" s="23">
        <f t="shared" ref="J5:J23" si="0">(F5/5*$F$2)+(G5/5*$G$2)+(H5/5*$H$2)+(I5/5*$I$2)</f>
        <v>56</v>
      </c>
    </row>
    <row r="6" spans="1:13" s="4" customFormat="1" ht="18.5">
      <c r="A6" s="37">
        <f>IF('1. Requirements'!A6="","",'1. Requirements'!A6)</f>
        <v>3</v>
      </c>
      <c r="B6" s="37" t="str">
        <f>IF('1. Requirements'!B6="","",'1. Requirements'!B6)</f>
        <v>Functional</v>
      </c>
      <c r="C6" s="37" t="str">
        <f>IF('1. Requirements'!C6="","",'1. Requirements'!C6)</f>
        <v>Recording for pay tv</v>
      </c>
      <c r="D6" s="3"/>
      <c r="E6" s="3"/>
      <c r="F6" s="12">
        <v>1</v>
      </c>
      <c r="G6" s="12">
        <v>1</v>
      </c>
      <c r="H6" s="12">
        <v>3</v>
      </c>
      <c r="I6" s="12">
        <v>4</v>
      </c>
      <c r="J6" s="23">
        <f t="shared" si="0"/>
        <v>40</v>
      </c>
    </row>
    <row r="7" spans="1:13" s="4" customFormat="1" ht="18.5">
      <c r="A7" s="37">
        <f>IF('1. Requirements'!A7="","",'1. Requirements'!A7)</f>
        <v>4</v>
      </c>
      <c r="B7" s="37" t="str">
        <f>IF('1. Requirements'!B7="","",'1. Requirements'!B7)</f>
        <v>Support</v>
      </c>
      <c r="C7" s="37" t="str">
        <f>IF('1. Requirements'!C7="","",'1. Requirements'!C7)</f>
        <v>Remote maintenance connection</v>
      </c>
      <c r="D7" s="3"/>
      <c r="E7" s="3"/>
      <c r="F7" s="12">
        <v>3</v>
      </c>
      <c r="G7" s="12">
        <v>4</v>
      </c>
      <c r="H7" s="12">
        <v>4</v>
      </c>
      <c r="I7" s="12">
        <v>5</v>
      </c>
      <c r="J7" s="23">
        <f t="shared" si="0"/>
        <v>76</v>
      </c>
    </row>
    <row r="8" spans="1:13" s="4" customFormat="1" ht="18.5">
      <c r="A8" s="37">
        <f>IF('1. Requirements'!A8="","",'1. Requirements'!A8)</f>
        <v>5</v>
      </c>
      <c r="B8" s="37" t="str">
        <f>IF('1. Requirements'!B8="","",'1. Requirements'!B8)</f>
        <v>3rd party interface</v>
      </c>
      <c r="C8" s="37" t="str">
        <f>IF('1. Requirements'!C8="","",'1. Requirements'!C8)</f>
        <v>Additional storing capacity</v>
      </c>
      <c r="D8" s="5"/>
      <c r="E8" s="5"/>
      <c r="F8" s="12">
        <v>2</v>
      </c>
      <c r="G8" s="12">
        <v>4</v>
      </c>
      <c r="H8" s="12">
        <v>1</v>
      </c>
      <c r="I8" s="12">
        <v>2</v>
      </c>
      <c r="J8" s="23">
        <f t="shared" si="0"/>
        <v>44</v>
      </c>
    </row>
    <row r="9" spans="1:13" s="4" customFormat="1" ht="18.5">
      <c r="A9" s="37">
        <f>IF('1. Requirements'!A9="","",'1. Requirements'!A9)</f>
        <v>6</v>
      </c>
      <c r="B9" s="37" t="str">
        <f>IF('1. Requirements'!B9="","",'1. Requirements'!B9)</f>
        <v/>
      </c>
      <c r="C9" s="37" t="str">
        <f>IF('1. Requirements'!C9="","",'1. Requirements'!C9)</f>
        <v/>
      </c>
      <c r="D9" s="3"/>
      <c r="E9" s="3" t="s">
        <v>2</v>
      </c>
      <c r="F9" s="12"/>
      <c r="G9" s="12"/>
      <c r="H9" s="12"/>
      <c r="I9" s="12"/>
      <c r="J9" s="23">
        <f t="shared" si="0"/>
        <v>0</v>
      </c>
    </row>
    <row r="10" spans="1:13" s="4" customFormat="1" ht="18.5">
      <c r="A10" s="37">
        <f>IF('1. Requirements'!A10="","",'1. Requirements'!A10)</f>
        <v>7</v>
      </c>
      <c r="B10" s="37" t="str">
        <f>IF('1. Requirements'!B10="","",'1. Requirements'!B10)</f>
        <v/>
      </c>
      <c r="C10" s="37" t="str">
        <f>IF('1. Requirements'!C10="","",'1. Requirements'!C10)</f>
        <v/>
      </c>
      <c r="D10" s="3"/>
      <c r="E10" s="3" t="s">
        <v>3</v>
      </c>
      <c r="F10" s="12"/>
      <c r="G10" s="12"/>
      <c r="H10" s="12"/>
      <c r="I10" s="12"/>
      <c r="J10" s="23">
        <f t="shared" si="0"/>
        <v>0</v>
      </c>
    </row>
    <row r="11" spans="1:13" s="4" customFormat="1" ht="18.5">
      <c r="A11" s="37">
        <f>IF('1. Requirements'!A11="","",'1. Requirements'!A11)</f>
        <v>8</v>
      </c>
      <c r="B11" s="37" t="str">
        <f>IF('1. Requirements'!B11="","",'1. Requirements'!B11)</f>
        <v/>
      </c>
      <c r="C11" s="37" t="str">
        <f>IF('1. Requirements'!C11="","",'1. Requirements'!C11)</f>
        <v/>
      </c>
      <c r="D11" s="3"/>
      <c r="E11" s="3" t="s">
        <v>4</v>
      </c>
      <c r="F11" s="12"/>
      <c r="G11" s="12"/>
      <c r="H11" s="12"/>
      <c r="I11" s="12"/>
      <c r="J11" s="23">
        <f t="shared" si="0"/>
        <v>0</v>
      </c>
    </row>
    <row r="12" spans="1:13" s="4" customFormat="1" ht="18.5">
      <c r="A12" s="37">
        <f>IF('1. Requirements'!A12="","",'1. Requirements'!A12)</f>
        <v>9</v>
      </c>
      <c r="B12" s="37" t="str">
        <f>IF('1. Requirements'!B12="","",'1. Requirements'!B12)</f>
        <v/>
      </c>
      <c r="C12" s="37" t="str">
        <f>IF('1. Requirements'!C12="","",'1. Requirements'!C12)</f>
        <v/>
      </c>
      <c r="D12" s="3"/>
      <c r="E12" s="3" t="s">
        <v>4</v>
      </c>
      <c r="F12" s="12"/>
      <c r="G12" s="12"/>
      <c r="H12" s="12"/>
      <c r="I12" s="12"/>
      <c r="J12" s="23">
        <f t="shared" si="0"/>
        <v>0</v>
      </c>
    </row>
    <row r="13" spans="1:13" s="4" customFormat="1" ht="18.5">
      <c r="A13" s="37">
        <f>IF('1. Requirements'!A13="","",'1. Requirements'!A13)</f>
        <v>10</v>
      </c>
      <c r="B13" s="37" t="str">
        <f>IF('1. Requirements'!B13="","",'1. Requirements'!B13)</f>
        <v/>
      </c>
      <c r="C13" s="37" t="str">
        <f>IF('1. Requirements'!C13="","",'1. Requirements'!C13)</f>
        <v/>
      </c>
      <c r="D13" s="5"/>
      <c r="E13" s="5" t="s">
        <v>6</v>
      </c>
      <c r="F13" s="12"/>
      <c r="G13" s="12"/>
      <c r="H13" s="12"/>
      <c r="I13" s="12"/>
      <c r="J13" s="23">
        <f t="shared" si="0"/>
        <v>0</v>
      </c>
    </row>
    <row r="14" spans="1:13" s="4" customFormat="1" ht="18.5">
      <c r="A14" s="37">
        <f>IF('1. Requirements'!A14="","",'1. Requirements'!A14)</f>
        <v>11</v>
      </c>
      <c r="B14" s="37" t="str">
        <f>IF('1. Requirements'!B14="","",'1. Requirements'!B14)</f>
        <v/>
      </c>
      <c r="C14" s="37" t="str">
        <f>IF('1. Requirements'!C14="","",'1. Requirements'!C14)</f>
        <v/>
      </c>
      <c r="D14" s="5"/>
      <c r="E14" s="5"/>
      <c r="F14" s="12"/>
      <c r="G14" s="12"/>
      <c r="H14" s="12"/>
      <c r="I14" s="12"/>
      <c r="J14" s="23">
        <f t="shared" si="0"/>
        <v>0</v>
      </c>
    </row>
    <row r="15" spans="1:13" s="4" customFormat="1" ht="18.5">
      <c r="A15" s="37">
        <f>IF('1. Requirements'!A15="","",'1. Requirements'!A15)</f>
        <v>12</v>
      </c>
      <c r="B15" s="37" t="str">
        <f>IF('1. Requirements'!B15="","",'1. Requirements'!B15)</f>
        <v/>
      </c>
      <c r="C15" s="37" t="str">
        <f>IF('1. Requirements'!C15="","",'1. Requirements'!C15)</f>
        <v/>
      </c>
      <c r="D15" s="5"/>
      <c r="E15" s="5"/>
      <c r="F15" s="12"/>
      <c r="G15" s="12"/>
      <c r="H15" s="12"/>
      <c r="I15" s="12"/>
      <c r="J15" s="23">
        <f t="shared" si="0"/>
        <v>0</v>
      </c>
    </row>
    <row r="16" spans="1:13" s="4" customFormat="1" ht="18.5">
      <c r="A16" s="37">
        <f>IF('1. Requirements'!A16="","",'1. Requirements'!A16)</f>
        <v>13</v>
      </c>
      <c r="B16" s="37" t="str">
        <f>IF('1. Requirements'!B16="","",'1. Requirements'!B16)</f>
        <v/>
      </c>
      <c r="C16" s="37" t="str">
        <f>IF('1. Requirements'!C16="","",'1. Requirements'!C16)</f>
        <v/>
      </c>
      <c r="D16" s="5"/>
      <c r="E16" s="5"/>
      <c r="F16" s="12"/>
      <c r="G16" s="12"/>
      <c r="H16" s="12"/>
      <c r="I16" s="12"/>
      <c r="J16" s="23">
        <f t="shared" si="0"/>
        <v>0</v>
      </c>
    </row>
    <row r="17" spans="1:10" s="4" customFormat="1" ht="18.5">
      <c r="A17" s="37">
        <f>IF('1. Requirements'!A17="","",'1. Requirements'!A17)</f>
        <v>14</v>
      </c>
      <c r="B17" s="37" t="str">
        <f>IF('1. Requirements'!B17="","",'1. Requirements'!B17)</f>
        <v/>
      </c>
      <c r="C17" s="37" t="str">
        <f>IF('1. Requirements'!C17="","",'1. Requirements'!C17)</f>
        <v/>
      </c>
      <c r="D17" s="5"/>
      <c r="E17" s="5"/>
      <c r="F17" s="12"/>
      <c r="G17" s="12"/>
      <c r="H17" s="12"/>
      <c r="I17" s="12"/>
      <c r="J17" s="23">
        <f t="shared" si="0"/>
        <v>0</v>
      </c>
    </row>
    <row r="18" spans="1:10" s="4" customFormat="1" ht="18.5">
      <c r="A18" s="37">
        <f>IF('1. Requirements'!A18="","",'1. Requirements'!A18)</f>
        <v>15</v>
      </c>
      <c r="B18" s="37" t="str">
        <f>IF('1. Requirements'!B18="","",'1. Requirements'!B18)</f>
        <v/>
      </c>
      <c r="C18" s="37" t="str">
        <f>IF('1. Requirements'!C18="","",'1. Requirements'!C18)</f>
        <v/>
      </c>
      <c r="D18" s="5"/>
      <c r="E18" s="5"/>
      <c r="F18" s="12"/>
      <c r="G18" s="12"/>
      <c r="H18" s="12"/>
      <c r="I18" s="12"/>
      <c r="J18" s="23">
        <f t="shared" si="0"/>
        <v>0</v>
      </c>
    </row>
    <row r="19" spans="1:10" s="4" customFormat="1" ht="18.5">
      <c r="A19" s="37">
        <f>IF('1. Requirements'!A19="","",'1. Requirements'!A19)</f>
        <v>16</v>
      </c>
      <c r="B19" s="37" t="str">
        <f>IF('1. Requirements'!B19="","",'1. Requirements'!B19)</f>
        <v/>
      </c>
      <c r="C19" s="37" t="str">
        <f>IF('1. Requirements'!C19="","",'1. Requirements'!C19)</f>
        <v/>
      </c>
      <c r="D19" s="5"/>
      <c r="E19" s="5"/>
      <c r="F19" s="12"/>
      <c r="G19" s="12"/>
      <c r="H19" s="12"/>
      <c r="I19" s="12"/>
      <c r="J19" s="23">
        <f t="shared" si="0"/>
        <v>0</v>
      </c>
    </row>
    <row r="20" spans="1:10" s="4" customFormat="1" ht="18.5">
      <c r="A20" s="37">
        <f>IF('1. Requirements'!A20="","",'1. Requirements'!A20)</f>
        <v>17</v>
      </c>
      <c r="B20" s="37" t="str">
        <f>IF('1. Requirements'!B20="","",'1. Requirements'!B20)</f>
        <v/>
      </c>
      <c r="C20" s="37" t="str">
        <f>IF('1. Requirements'!C20="","",'1. Requirements'!C20)</f>
        <v/>
      </c>
      <c r="D20" s="5"/>
      <c r="E20" s="5"/>
      <c r="F20" s="12"/>
      <c r="G20" s="12"/>
      <c r="H20" s="12"/>
      <c r="I20" s="12"/>
      <c r="J20" s="23">
        <f t="shared" si="0"/>
        <v>0</v>
      </c>
    </row>
    <row r="21" spans="1:10" s="4" customFormat="1" ht="18.5">
      <c r="A21" s="37">
        <f>IF('1. Requirements'!A21="","",'1. Requirements'!A21)</f>
        <v>18</v>
      </c>
      <c r="B21" s="37" t="str">
        <f>IF('1. Requirements'!B21="","",'1. Requirements'!B21)</f>
        <v/>
      </c>
      <c r="C21" s="37" t="str">
        <f>IF('1. Requirements'!C21="","",'1. Requirements'!C21)</f>
        <v/>
      </c>
      <c r="D21" s="5"/>
      <c r="E21" s="5"/>
      <c r="F21" s="12"/>
      <c r="G21" s="12"/>
      <c r="H21" s="12"/>
      <c r="I21" s="12"/>
      <c r="J21" s="23">
        <f t="shared" si="0"/>
        <v>0</v>
      </c>
    </row>
    <row r="22" spans="1:10" s="4" customFormat="1" ht="18.5">
      <c r="A22" s="37">
        <f>IF('1. Requirements'!A22="","",'1. Requirements'!A22)</f>
        <v>19</v>
      </c>
      <c r="B22" s="37" t="str">
        <f>IF('1. Requirements'!B22="","",'1. Requirements'!B22)</f>
        <v/>
      </c>
      <c r="C22" s="37" t="str">
        <f>IF('1. Requirements'!C22="","",'1. Requirements'!C22)</f>
        <v/>
      </c>
      <c r="D22" s="5"/>
      <c r="E22" s="5"/>
      <c r="F22" s="12"/>
      <c r="G22" s="12"/>
      <c r="H22" s="12"/>
      <c r="I22" s="12"/>
      <c r="J22" s="23">
        <f t="shared" si="0"/>
        <v>0</v>
      </c>
    </row>
    <row r="23" spans="1:10" s="4" customFormat="1" ht="18.5">
      <c r="A23" s="37">
        <f>IF('1. Requirements'!A23="","",'1. Requirements'!A23)</f>
        <v>20</v>
      </c>
      <c r="B23" s="37" t="str">
        <f>IF('1. Requirements'!B23="","",'1. Requirements'!B23)</f>
        <v/>
      </c>
      <c r="C23" s="37" t="str">
        <f>IF('1. Requirements'!C23="","",'1. Requirements'!C23)</f>
        <v/>
      </c>
      <c r="D23" s="5"/>
      <c r="E23" s="5"/>
      <c r="F23" s="12"/>
      <c r="G23" s="12"/>
      <c r="H23" s="12"/>
      <c r="I23" s="12"/>
      <c r="J23" s="23">
        <f t="shared" si="0"/>
        <v>0</v>
      </c>
    </row>
    <row r="24" spans="1:10" s="4" customFormat="1" ht="18.5">
      <c r="A24" s="37">
        <f>IF('1. Requirements'!A24="","",'1. Requirements'!A24)</f>
        <v>21</v>
      </c>
      <c r="B24" s="37" t="str">
        <f>IF('1. Requirements'!B24="","",'1. Requirements'!B24)</f>
        <v/>
      </c>
      <c r="C24" s="37" t="str">
        <f>IF('1. Requirements'!C24="","",'1. Requirements'!C24)</f>
        <v/>
      </c>
      <c r="D24" s="5"/>
      <c r="E24" s="5"/>
      <c r="F24" s="12"/>
      <c r="G24" s="12"/>
      <c r="H24" s="12"/>
      <c r="I24" s="12"/>
      <c r="J24" s="23">
        <f t="shared" ref="J24:J53" si="1">(F24/5*$F$2)+(G24/5*$G$2)+(H24/5*$H$2)+(I24/5*$I$2)</f>
        <v>0</v>
      </c>
    </row>
    <row r="25" spans="1:10" s="4" customFormat="1" ht="18.5">
      <c r="A25" s="37">
        <f>IF('1. Requirements'!A25="","",'1. Requirements'!A25)</f>
        <v>22</v>
      </c>
      <c r="B25" s="37" t="str">
        <f>IF('1. Requirements'!B25="","",'1. Requirements'!B25)</f>
        <v/>
      </c>
      <c r="C25" s="37" t="str">
        <f>IF('1. Requirements'!C25="","",'1. Requirements'!C25)</f>
        <v/>
      </c>
      <c r="D25" s="5"/>
      <c r="E25" s="5"/>
      <c r="F25" s="12"/>
      <c r="G25" s="12"/>
      <c r="H25" s="12"/>
      <c r="I25" s="12"/>
      <c r="J25" s="23">
        <f t="shared" si="1"/>
        <v>0</v>
      </c>
    </row>
    <row r="26" spans="1:10" s="4" customFormat="1" ht="18.5">
      <c r="A26" s="37">
        <f>IF('1. Requirements'!A26="","",'1. Requirements'!A26)</f>
        <v>23</v>
      </c>
      <c r="B26" s="37" t="str">
        <f>IF('1. Requirements'!B26="","",'1. Requirements'!B26)</f>
        <v/>
      </c>
      <c r="C26" s="37" t="str">
        <f>IF('1. Requirements'!C26="","",'1. Requirements'!C26)</f>
        <v/>
      </c>
      <c r="D26" s="5"/>
      <c r="E26" s="5"/>
      <c r="F26" s="12"/>
      <c r="G26" s="12"/>
      <c r="H26" s="12"/>
      <c r="I26" s="12"/>
      <c r="J26" s="23">
        <f t="shared" si="1"/>
        <v>0</v>
      </c>
    </row>
    <row r="27" spans="1:10" s="4" customFormat="1" ht="18.5">
      <c r="A27" s="37">
        <f>IF('1. Requirements'!A27="","",'1. Requirements'!A27)</f>
        <v>24</v>
      </c>
      <c r="B27" s="37" t="str">
        <f>IF('1. Requirements'!B27="","",'1. Requirements'!B27)</f>
        <v/>
      </c>
      <c r="C27" s="37" t="str">
        <f>IF('1. Requirements'!C27="","",'1. Requirements'!C27)</f>
        <v/>
      </c>
      <c r="D27" s="5"/>
      <c r="E27" s="5"/>
      <c r="F27" s="12"/>
      <c r="G27" s="12"/>
      <c r="H27" s="12"/>
      <c r="I27" s="12"/>
      <c r="J27" s="23">
        <f t="shared" si="1"/>
        <v>0</v>
      </c>
    </row>
    <row r="28" spans="1:10" s="4" customFormat="1" ht="18.5">
      <c r="A28" s="37">
        <f>IF('1. Requirements'!A28="","",'1. Requirements'!A28)</f>
        <v>25</v>
      </c>
      <c r="B28" s="37" t="str">
        <f>IF('1. Requirements'!B28="","",'1. Requirements'!B28)</f>
        <v/>
      </c>
      <c r="C28" s="37" t="str">
        <f>IF('1. Requirements'!C28="","",'1. Requirements'!C28)</f>
        <v/>
      </c>
      <c r="D28" s="5"/>
      <c r="E28" s="5"/>
      <c r="F28" s="12"/>
      <c r="G28" s="12"/>
      <c r="H28" s="12"/>
      <c r="I28" s="12"/>
      <c r="J28" s="23">
        <f t="shared" si="1"/>
        <v>0</v>
      </c>
    </row>
    <row r="29" spans="1:10" s="4" customFormat="1" ht="18.5">
      <c r="A29" s="37">
        <f>IF('1. Requirements'!A29="","",'1. Requirements'!A29)</f>
        <v>26</v>
      </c>
      <c r="B29" s="37" t="str">
        <f>IF('1. Requirements'!B29="","",'1. Requirements'!B29)</f>
        <v/>
      </c>
      <c r="C29" s="37" t="str">
        <f>IF('1. Requirements'!C29="","",'1. Requirements'!C29)</f>
        <v/>
      </c>
      <c r="D29" s="5"/>
      <c r="E29" s="5"/>
      <c r="F29" s="12"/>
      <c r="G29" s="12"/>
      <c r="H29" s="12"/>
      <c r="I29" s="12"/>
      <c r="J29" s="23">
        <f t="shared" si="1"/>
        <v>0</v>
      </c>
    </row>
    <row r="30" spans="1:10" s="4" customFormat="1" ht="18.5">
      <c r="A30" s="37">
        <f>IF('1. Requirements'!A30="","",'1. Requirements'!A30)</f>
        <v>27</v>
      </c>
      <c r="B30" s="37" t="str">
        <f>IF('1. Requirements'!B30="","",'1. Requirements'!B30)</f>
        <v/>
      </c>
      <c r="C30" s="37" t="str">
        <f>IF('1. Requirements'!C30="","",'1. Requirements'!C30)</f>
        <v/>
      </c>
      <c r="D30" s="5"/>
      <c r="E30" s="5"/>
      <c r="F30" s="12"/>
      <c r="G30" s="12"/>
      <c r="H30" s="12"/>
      <c r="I30" s="12"/>
      <c r="J30" s="23">
        <f t="shared" si="1"/>
        <v>0</v>
      </c>
    </row>
    <row r="31" spans="1:10" s="4" customFormat="1" ht="18.5">
      <c r="A31" s="37">
        <f>IF('1. Requirements'!A31="","",'1. Requirements'!A31)</f>
        <v>28</v>
      </c>
      <c r="B31" s="37" t="str">
        <f>IF('1. Requirements'!B31="","",'1. Requirements'!B31)</f>
        <v/>
      </c>
      <c r="C31" s="37" t="str">
        <f>IF('1. Requirements'!C31="","",'1. Requirements'!C31)</f>
        <v/>
      </c>
      <c r="D31" s="5"/>
      <c r="E31" s="5"/>
      <c r="F31" s="12"/>
      <c r="G31" s="12"/>
      <c r="H31" s="12"/>
      <c r="I31" s="12"/>
      <c r="J31" s="23">
        <f t="shared" si="1"/>
        <v>0</v>
      </c>
    </row>
    <row r="32" spans="1:10" s="4" customFormat="1" ht="18.5">
      <c r="A32" s="37">
        <f>IF('1. Requirements'!A32="","",'1. Requirements'!A32)</f>
        <v>29</v>
      </c>
      <c r="B32" s="37" t="str">
        <f>IF('1. Requirements'!B32="","",'1. Requirements'!B32)</f>
        <v/>
      </c>
      <c r="C32" s="37" t="str">
        <f>IF('1. Requirements'!C32="","",'1. Requirements'!C32)</f>
        <v/>
      </c>
      <c r="D32" s="5"/>
      <c r="E32" s="5"/>
      <c r="F32" s="12"/>
      <c r="G32" s="12"/>
      <c r="H32" s="12"/>
      <c r="I32" s="12"/>
      <c r="J32" s="23">
        <f t="shared" si="1"/>
        <v>0</v>
      </c>
    </row>
    <row r="33" spans="1:10" s="4" customFormat="1" ht="18.5">
      <c r="A33" s="37">
        <f>IF('1. Requirements'!A33="","",'1. Requirements'!A33)</f>
        <v>30</v>
      </c>
      <c r="B33" s="37" t="str">
        <f>IF('1. Requirements'!B33="","",'1. Requirements'!B33)</f>
        <v/>
      </c>
      <c r="C33" s="37" t="str">
        <f>IF('1. Requirements'!C33="","",'1. Requirements'!C33)</f>
        <v/>
      </c>
      <c r="D33" s="5"/>
      <c r="E33" s="5"/>
      <c r="F33" s="12"/>
      <c r="G33" s="12"/>
      <c r="H33" s="12"/>
      <c r="I33" s="12"/>
      <c r="J33" s="23">
        <f t="shared" si="1"/>
        <v>0</v>
      </c>
    </row>
    <row r="34" spans="1:10" s="4" customFormat="1" ht="18.5">
      <c r="A34" s="37">
        <f>IF('1. Requirements'!A34="","",'1. Requirements'!A34)</f>
        <v>31</v>
      </c>
      <c r="B34" s="37" t="str">
        <f>IF('1. Requirements'!B34="","",'1. Requirements'!B34)</f>
        <v/>
      </c>
      <c r="C34" s="37" t="str">
        <f>IF('1. Requirements'!C34="","",'1. Requirements'!C34)</f>
        <v/>
      </c>
      <c r="D34" s="5"/>
      <c r="E34" s="5"/>
      <c r="F34" s="12"/>
      <c r="G34" s="12"/>
      <c r="H34" s="12"/>
      <c r="I34" s="12"/>
      <c r="J34" s="23">
        <f t="shared" si="1"/>
        <v>0</v>
      </c>
    </row>
    <row r="35" spans="1:10" s="4" customFormat="1" ht="18.5">
      <c r="A35" s="37">
        <f>IF('1. Requirements'!A35="","",'1. Requirements'!A35)</f>
        <v>32</v>
      </c>
      <c r="B35" s="37" t="str">
        <f>IF('1. Requirements'!B35="","",'1. Requirements'!B35)</f>
        <v/>
      </c>
      <c r="C35" s="37" t="str">
        <f>IF('1. Requirements'!C35="","",'1. Requirements'!C35)</f>
        <v/>
      </c>
      <c r="D35" s="5"/>
      <c r="E35" s="5"/>
      <c r="F35" s="12"/>
      <c r="G35" s="12"/>
      <c r="H35" s="12"/>
      <c r="I35" s="12"/>
      <c r="J35" s="23">
        <f t="shared" si="1"/>
        <v>0</v>
      </c>
    </row>
    <row r="36" spans="1:10" s="4" customFormat="1" ht="18.5">
      <c r="A36" s="37">
        <f>IF('1. Requirements'!A36="","",'1. Requirements'!A36)</f>
        <v>33</v>
      </c>
      <c r="B36" s="37" t="str">
        <f>IF('1. Requirements'!B36="","",'1. Requirements'!B36)</f>
        <v/>
      </c>
      <c r="C36" s="37" t="str">
        <f>IF('1. Requirements'!C36="","",'1. Requirements'!C36)</f>
        <v/>
      </c>
      <c r="D36" s="5"/>
      <c r="E36" s="5"/>
      <c r="F36" s="12"/>
      <c r="G36" s="12"/>
      <c r="H36" s="12"/>
      <c r="I36" s="12"/>
      <c r="J36" s="23">
        <f t="shared" si="1"/>
        <v>0</v>
      </c>
    </row>
    <row r="37" spans="1:10" s="4" customFormat="1" ht="18.5">
      <c r="A37" s="37">
        <f>IF('1. Requirements'!A37="","",'1. Requirements'!A37)</f>
        <v>34</v>
      </c>
      <c r="B37" s="37" t="str">
        <f>IF('1. Requirements'!B37="","",'1. Requirements'!B37)</f>
        <v/>
      </c>
      <c r="C37" s="37" t="str">
        <f>IF('1. Requirements'!C37="","",'1. Requirements'!C37)</f>
        <v/>
      </c>
      <c r="D37" s="5"/>
      <c r="E37" s="5"/>
      <c r="F37" s="12"/>
      <c r="G37" s="12"/>
      <c r="H37" s="12"/>
      <c r="I37" s="12"/>
      <c r="J37" s="23">
        <f t="shared" si="1"/>
        <v>0</v>
      </c>
    </row>
    <row r="38" spans="1:10" s="4" customFormat="1" ht="18.5">
      <c r="A38" s="37">
        <f>IF('1. Requirements'!A38="","",'1. Requirements'!A38)</f>
        <v>35</v>
      </c>
      <c r="B38" s="37" t="str">
        <f>IF('1. Requirements'!B38="","",'1. Requirements'!B38)</f>
        <v/>
      </c>
      <c r="C38" s="37" t="str">
        <f>IF('1. Requirements'!C38="","",'1. Requirements'!C38)</f>
        <v/>
      </c>
      <c r="D38" s="5"/>
      <c r="E38" s="5"/>
      <c r="F38" s="12"/>
      <c r="G38" s="12"/>
      <c r="H38" s="12"/>
      <c r="I38" s="12"/>
      <c r="J38" s="23">
        <f t="shared" si="1"/>
        <v>0</v>
      </c>
    </row>
    <row r="39" spans="1:10" s="4" customFormat="1" ht="18.5">
      <c r="A39" s="37">
        <f>IF('1. Requirements'!A39="","",'1. Requirements'!A39)</f>
        <v>36</v>
      </c>
      <c r="B39" s="37" t="str">
        <f>IF('1. Requirements'!B39="","",'1. Requirements'!B39)</f>
        <v/>
      </c>
      <c r="C39" s="37" t="str">
        <f>IF('1. Requirements'!C39="","",'1. Requirements'!C39)</f>
        <v/>
      </c>
      <c r="D39" s="5"/>
      <c r="E39" s="5"/>
      <c r="F39" s="12"/>
      <c r="G39" s="12"/>
      <c r="H39" s="12"/>
      <c r="I39" s="12"/>
      <c r="J39" s="23">
        <f t="shared" si="1"/>
        <v>0</v>
      </c>
    </row>
    <row r="40" spans="1:10" s="4" customFormat="1" ht="18.5">
      <c r="A40" s="37">
        <f>IF('1. Requirements'!A40="","",'1. Requirements'!A40)</f>
        <v>37</v>
      </c>
      <c r="B40" s="37" t="str">
        <f>IF('1. Requirements'!B40="","",'1. Requirements'!B40)</f>
        <v/>
      </c>
      <c r="C40" s="37" t="str">
        <f>IF('1. Requirements'!C40="","",'1. Requirements'!C40)</f>
        <v/>
      </c>
      <c r="D40" s="5"/>
      <c r="E40" s="5"/>
      <c r="F40" s="12"/>
      <c r="G40" s="12"/>
      <c r="H40" s="12"/>
      <c r="I40" s="12"/>
      <c r="J40" s="23">
        <f t="shared" si="1"/>
        <v>0</v>
      </c>
    </row>
    <row r="41" spans="1:10" s="4" customFormat="1" ht="18.5">
      <c r="A41" s="37">
        <f>IF('1. Requirements'!A41="","",'1. Requirements'!A41)</f>
        <v>38</v>
      </c>
      <c r="B41" s="37" t="str">
        <f>IF('1. Requirements'!B41="","",'1. Requirements'!B41)</f>
        <v/>
      </c>
      <c r="C41" s="37" t="str">
        <f>IF('1. Requirements'!C41="","",'1. Requirements'!C41)</f>
        <v/>
      </c>
      <c r="D41" s="5"/>
      <c r="E41" s="5"/>
      <c r="F41" s="12"/>
      <c r="G41" s="12"/>
      <c r="H41" s="12"/>
      <c r="I41" s="12"/>
      <c r="J41" s="23">
        <f t="shared" si="1"/>
        <v>0</v>
      </c>
    </row>
    <row r="42" spans="1:10" s="4" customFormat="1" ht="18.5">
      <c r="A42" s="37">
        <f>IF('1. Requirements'!A42="","",'1. Requirements'!A42)</f>
        <v>39</v>
      </c>
      <c r="B42" s="37" t="str">
        <f>IF('1. Requirements'!B42="","",'1. Requirements'!B42)</f>
        <v/>
      </c>
      <c r="C42" s="37" t="str">
        <f>IF('1. Requirements'!C42="","",'1. Requirements'!C42)</f>
        <v/>
      </c>
      <c r="D42" s="5"/>
      <c r="E42" s="5"/>
      <c r="F42" s="12"/>
      <c r="G42" s="12"/>
      <c r="H42" s="12"/>
      <c r="I42" s="12"/>
      <c r="J42" s="23">
        <f t="shared" si="1"/>
        <v>0</v>
      </c>
    </row>
    <row r="43" spans="1:10" s="4" customFormat="1" ht="18.5">
      <c r="A43" s="37">
        <f>IF('1. Requirements'!A43="","",'1. Requirements'!A43)</f>
        <v>40</v>
      </c>
      <c r="B43" s="37" t="str">
        <f>IF('1. Requirements'!B43="","",'1. Requirements'!B43)</f>
        <v/>
      </c>
      <c r="C43" s="37" t="str">
        <f>IF('1. Requirements'!C43="","",'1. Requirements'!C43)</f>
        <v/>
      </c>
      <c r="D43" s="5"/>
      <c r="E43" s="5"/>
      <c r="F43" s="12"/>
      <c r="G43" s="12"/>
      <c r="H43" s="12"/>
      <c r="I43" s="12"/>
      <c r="J43" s="23">
        <f t="shared" si="1"/>
        <v>0</v>
      </c>
    </row>
    <row r="44" spans="1:10" s="4" customFormat="1" ht="18.5">
      <c r="A44" s="37">
        <f>IF('1. Requirements'!A44="","",'1. Requirements'!A44)</f>
        <v>41</v>
      </c>
      <c r="B44" s="37" t="str">
        <f>IF('1. Requirements'!B44="","",'1. Requirements'!B44)</f>
        <v/>
      </c>
      <c r="C44" s="37" t="str">
        <f>IF('1. Requirements'!C44="","",'1. Requirements'!C44)</f>
        <v/>
      </c>
      <c r="D44" s="5"/>
      <c r="E44" s="5"/>
      <c r="F44" s="12"/>
      <c r="G44" s="12"/>
      <c r="H44" s="12"/>
      <c r="I44" s="12"/>
      <c r="J44" s="23">
        <f t="shared" si="1"/>
        <v>0</v>
      </c>
    </row>
    <row r="45" spans="1:10" s="4" customFormat="1" ht="18.5">
      <c r="A45" s="37">
        <f>IF('1. Requirements'!A45="","",'1. Requirements'!A45)</f>
        <v>42</v>
      </c>
      <c r="B45" s="37" t="str">
        <f>IF('1. Requirements'!B45="","",'1. Requirements'!B45)</f>
        <v/>
      </c>
      <c r="C45" s="37" t="str">
        <f>IF('1. Requirements'!C45="","",'1. Requirements'!C45)</f>
        <v/>
      </c>
      <c r="D45" s="5"/>
      <c r="E45" s="5"/>
      <c r="F45" s="12"/>
      <c r="G45" s="12"/>
      <c r="H45" s="12"/>
      <c r="I45" s="12"/>
      <c r="J45" s="23">
        <f t="shared" si="1"/>
        <v>0</v>
      </c>
    </row>
    <row r="46" spans="1:10" s="4" customFormat="1" ht="18.5">
      <c r="A46" s="37">
        <f>IF('1. Requirements'!A46="","",'1. Requirements'!A46)</f>
        <v>43</v>
      </c>
      <c r="B46" s="37" t="str">
        <f>IF('1. Requirements'!B46="","",'1. Requirements'!B46)</f>
        <v/>
      </c>
      <c r="C46" s="37" t="str">
        <f>IF('1. Requirements'!C46="","",'1. Requirements'!C46)</f>
        <v/>
      </c>
      <c r="D46" s="5"/>
      <c r="E46" s="5"/>
      <c r="F46" s="12"/>
      <c r="G46" s="12"/>
      <c r="H46" s="12"/>
      <c r="I46" s="12"/>
      <c r="J46" s="23">
        <f t="shared" si="1"/>
        <v>0</v>
      </c>
    </row>
    <row r="47" spans="1:10" s="4" customFormat="1" ht="18.5">
      <c r="A47" s="37">
        <f>IF('1. Requirements'!A47="","",'1. Requirements'!A47)</f>
        <v>44</v>
      </c>
      <c r="B47" s="37" t="str">
        <f>IF('1. Requirements'!B47="","",'1. Requirements'!B47)</f>
        <v/>
      </c>
      <c r="C47" s="37" t="str">
        <f>IF('1. Requirements'!C47="","",'1. Requirements'!C47)</f>
        <v/>
      </c>
      <c r="D47" s="5"/>
      <c r="E47" s="5"/>
      <c r="F47" s="12"/>
      <c r="G47" s="12"/>
      <c r="H47" s="12"/>
      <c r="I47" s="12"/>
      <c r="J47" s="23">
        <f t="shared" si="1"/>
        <v>0</v>
      </c>
    </row>
    <row r="48" spans="1:10" s="4" customFormat="1" ht="18.5">
      <c r="A48" s="37">
        <f>IF('1. Requirements'!A48="","",'1. Requirements'!A48)</f>
        <v>45</v>
      </c>
      <c r="B48" s="37" t="str">
        <f>IF('1. Requirements'!B48="","",'1. Requirements'!B48)</f>
        <v/>
      </c>
      <c r="C48" s="37" t="str">
        <f>IF('1. Requirements'!C48="","",'1. Requirements'!C48)</f>
        <v/>
      </c>
      <c r="D48" s="5"/>
      <c r="E48" s="5"/>
      <c r="F48" s="12"/>
      <c r="G48" s="12"/>
      <c r="H48" s="12"/>
      <c r="I48" s="12"/>
      <c r="J48" s="23">
        <f t="shared" si="1"/>
        <v>0</v>
      </c>
    </row>
    <row r="49" spans="1:10" s="4" customFormat="1" ht="18.5">
      <c r="A49" s="37">
        <f>IF('1. Requirements'!A49="","",'1. Requirements'!A49)</f>
        <v>46</v>
      </c>
      <c r="B49" s="37" t="str">
        <f>IF('1. Requirements'!B49="","",'1. Requirements'!B49)</f>
        <v/>
      </c>
      <c r="C49" s="37" t="str">
        <f>IF('1. Requirements'!C49="","",'1. Requirements'!C49)</f>
        <v/>
      </c>
      <c r="D49" s="5"/>
      <c r="E49" s="5"/>
      <c r="F49" s="12"/>
      <c r="G49" s="12"/>
      <c r="H49" s="12"/>
      <c r="I49" s="12"/>
      <c r="J49" s="23">
        <f t="shared" si="1"/>
        <v>0</v>
      </c>
    </row>
    <row r="50" spans="1:10" s="4" customFormat="1" ht="18.5">
      <c r="A50" s="37">
        <f>IF('1. Requirements'!A50="","",'1. Requirements'!A50)</f>
        <v>47</v>
      </c>
      <c r="B50" s="37" t="str">
        <f>IF('1. Requirements'!B50="","",'1. Requirements'!B50)</f>
        <v/>
      </c>
      <c r="C50" s="37" t="str">
        <f>IF('1. Requirements'!C50="","",'1. Requirements'!C50)</f>
        <v/>
      </c>
      <c r="D50" s="5"/>
      <c r="E50" s="5"/>
      <c r="F50" s="12"/>
      <c r="G50" s="12"/>
      <c r="H50" s="12"/>
      <c r="I50" s="12"/>
      <c r="J50" s="23">
        <f t="shared" si="1"/>
        <v>0</v>
      </c>
    </row>
    <row r="51" spans="1:10" s="4" customFormat="1" ht="18.5">
      <c r="A51" s="37">
        <f>IF('1. Requirements'!A51="","",'1. Requirements'!A51)</f>
        <v>48</v>
      </c>
      <c r="B51" s="37" t="str">
        <f>IF('1. Requirements'!B51="","",'1. Requirements'!B51)</f>
        <v/>
      </c>
      <c r="C51" s="37" t="str">
        <f>IF('1. Requirements'!C51="","",'1. Requirements'!C51)</f>
        <v/>
      </c>
      <c r="D51" s="5"/>
      <c r="E51" s="5"/>
      <c r="F51" s="12"/>
      <c r="G51" s="12"/>
      <c r="H51" s="12"/>
      <c r="I51" s="12"/>
      <c r="J51" s="23">
        <f t="shared" si="1"/>
        <v>0</v>
      </c>
    </row>
    <row r="52" spans="1:10" s="4" customFormat="1" ht="18.5">
      <c r="A52" s="37">
        <f>IF('1. Requirements'!A52="","",'1. Requirements'!A52)</f>
        <v>49</v>
      </c>
      <c r="B52" s="37" t="str">
        <f>IF('1. Requirements'!B52="","",'1. Requirements'!B52)</f>
        <v/>
      </c>
      <c r="C52" s="37" t="str">
        <f>IF('1. Requirements'!C52="","",'1. Requirements'!C52)</f>
        <v/>
      </c>
      <c r="D52" s="5"/>
      <c r="E52" s="5"/>
      <c r="F52" s="12"/>
      <c r="G52" s="12"/>
      <c r="H52" s="12"/>
      <c r="I52" s="12"/>
      <c r="J52" s="23">
        <f t="shared" si="1"/>
        <v>0</v>
      </c>
    </row>
    <row r="53" spans="1:10" s="4" customFormat="1" ht="18.5">
      <c r="A53" s="37">
        <f>IF('1. Requirements'!A53="","",'1. Requirements'!A53)</f>
        <v>50</v>
      </c>
      <c r="B53" s="37" t="str">
        <f>IF('1. Requirements'!B53="","",'1. Requirements'!B53)</f>
        <v/>
      </c>
      <c r="C53" s="37" t="str">
        <f>IF('1. Requirements'!C53="","",'1. Requirements'!C53)</f>
        <v/>
      </c>
      <c r="D53" s="5"/>
      <c r="E53" s="5"/>
      <c r="F53" s="12"/>
      <c r="G53" s="12"/>
      <c r="H53" s="12"/>
      <c r="I53" s="12"/>
      <c r="J53" s="23">
        <f t="shared" si="1"/>
        <v>0</v>
      </c>
    </row>
    <row r="54" spans="1:10" s="7" customFormat="1">
      <c r="A54" s="16"/>
      <c r="B54" s="6"/>
      <c r="C54" s="10"/>
      <c r="D54" s="6"/>
      <c r="E54" s="6"/>
      <c r="F54" s="6"/>
      <c r="G54" s="6"/>
      <c r="H54" s="6"/>
      <c r="I54" s="6"/>
      <c r="J54" s="14"/>
    </row>
    <row r="56" spans="1:10">
      <c r="B56" s="9"/>
      <c r="E56" s="9"/>
    </row>
    <row r="57" spans="1:10">
      <c r="B57" s="9"/>
      <c r="E57" s="9"/>
    </row>
    <row r="58" spans="1:10">
      <c r="B58" s="9"/>
      <c r="E58" s="9"/>
    </row>
  </sheetData>
  <mergeCells count="2">
    <mergeCell ref="F1:I1"/>
    <mergeCell ref="A1:C1"/>
  </mergeCells>
  <conditionalFormatting sqref="J2">
    <cfRule type="cellIs" dxfId="0" priority="2" stopIfTrue="1" operator="notEqual">
      <formula>100</formula>
    </cfRule>
  </conditionalFormatting>
  <pageMargins left="0.7" right="0.7" top="0.75" bottom="0.75" header="0.3" footer="0.3"/>
  <pageSetup paperSize="8"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58"/>
  <sheetViews>
    <sheetView zoomScale="90" zoomScaleNormal="90" workbookViewId="0">
      <selection activeCell="K12" sqref="K12"/>
    </sheetView>
  </sheetViews>
  <sheetFormatPr defaultColWidth="9.1796875" defaultRowHeight="14.5"/>
  <cols>
    <col min="1" max="1" width="4.81640625" style="17" customWidth="1"/>
    <col min="2" max="2" width="20.453125" style="17" customWidth="1"/>
    <col min="3" max="3" width="60.26953125" style="11" customWidth="1"/>
    <col min="4" max="4" width="11.1796875" style="8" hidden="1" customWidth="1"/>
    <col min="5" max="5" width="22.453125" style="8" hidden="1" customWidth="1"/>
    <col min="6" max="8" width="14.54296875" style="8" customWidth="1"/>
    <col min="9" max="9" width="15.453125" style="8" customWidth="1"/>
    <col min="10" max="16384" width="9.1796875" style="8"/>
  </cols>
  <sheetData>
    <row r="1" spans="1:10" ht="24" customHeight="1">
      <c r="A1" s="97" t="str">
        <f>'1. Requirements'!B1 &amp; " requirements prioritized"</f>
        <v>myProduct requirements prioritized</v>
      </c>
      <c r="B1" s="97"/>
      <c r="C1" s="97"/>
      <c r="D1" s="97"/>
      <c r="E1" s="97"/>
      <c r="F1" s="97"/>
      <c r="G1" s="97"/>
      <c r="H1" s="97"/>
      <c r="I1" s="97"/>
    </row>
    <row r="2" spans="1:10" s="13" customFormat="1" ht="57.75" customHeight="1">
      <c r="A2" s="96" t="s">
        <v>20</v>
      </c>
      <c r="B2" s="96"/>
      <c r="C2" s="96"/>
      <c r="F2" s="93" t="s">
        <v>21</v>
      </c>
      <c r="G2" s="94"/>
      <c r="H2" s="94"/>
      <c r="I2" s="95"/>
      <c r="J2" s="21"/>
    </row>
    <row r="3" spans="1:10" s="2" customFormat="1" ht="26">
      <c r="A3" s="47" t="s">
        <v>5</v>
      </c>
      <c r="B3" s="47" t="s">
        <v>51</v>
      </c>
      <c r="C3" s="45" t="s">
        <v>11</v>
      </c>
      <c r="D3" s="45" t="s">
        <v>0</v>
      </c>
      <c r="E3" s="45" t="s">
        <v>1</v>
      </c>
      <c r="F3" s="48" t="s">
        <v>9</v>
      </c>
      <c r="G3" s="48" t="s">
        <v>7</v>
      </c>
      <c r="H3" s="48" t="s">
        <v>10</v>
      </c>
      <c r="I3" s="48" t="s">
        <v>22</v>
      </c>
    </row>
    <row r="4" spans="1:10" s="4" customFormat="1" ht="18.5">
      <c r="A4" s="37">
        <f>IF('1. Requirements'!A4="","",'1. Requirements'!A4)</f>
        <v>1</v>
      </c>
      <c r="B4" s="37" t="str">
        <f>IF('1. Requirements'!B4="","",'1. Requirements'!B4)</f>
        <v>Perfomance</v>
      </c>
      <c r="C4" s="37" t="str">
        <f>IF('1. Requirements'!C4="","",'1. Requirements'!C4)</f>
        <v>Channel swap</v>
      </c>
      <c r="D4" s="37"/>
      <c r="E4" s="37" t="s">
        <v>2</v>
      </c>
      <c r="F4" s="38">
        <f>IF('2. Value'!L4=0,"",'2. Value'!L4)</f>
        <v>31</v>
      </c>
      <c r="G4" s="38">
        <f>IF('3. Costs'!J4=0,"",'3. Costs'!J4)</f>
        <v>40</v>
      </c>
      <c r="H4" s="39">
        <f t="shared" ref="H4:H35" si="0">IFERROR(F4/$G4,0)</f>
        <v>0.77500000000000002</v>
      </c>
      <c r="I4" s="28">
        <f t="shared" ref="I4:I35" si="1">RANK(H4,$H$4:$H$44,0)</f>
        <v>2</v>
      </c>
    </row>
    <row r="5" spans="1:10" s="4" customFormat="1" ht="18.5">
      <c r="A5" s="37">
        <f>IF('1. Requirements'!A5="","",'1. Requirements'!A5)</f>
        <v>2</v>
      </c>
      <c r="B5" s="37" t="str">
        <f>IF('1. Requirements'!B5="","",'1. Requirements'!B5)</f>
        <v>Add-on</v>
      </c>
      <c r="C5" s="37" t="str">
        <f>IF('1. Requirements'!C5="","",'1. Requirements'!C5)</f>
        <v>Videolibrary (VoD)</v>
      </c>
      <c r="D5" s="37"/>
      <c r="E5" s="37" t="s">
        <v>2</v>
      </c>
      <c r="F5" s="38">
        <f>IF('2. Value'!L5=0,"",'2. Value'!L5)</f>
        <v>33</v>
      </c>
      <c r="G5" s="38">
        <f>IF('3. Costs'!J5=0,"",'3. Costs'!J5)</f>
        <v>56</v>
      </c>
      <c r="H5" s="39">
        <f t="shared" si="0"/>
        <v>0.5892857142857143</v>
      </c>
      <c r="I5" s="28">
        <f t="shared" si="1"/>
        <v>4</v>
      </c>
    </row>
    <row r="6" spans="1:10" s="4" customFormat="1" ht="18.5">
      <c r="A6" s="37">
        <f>IF('1. Requirements'!A6="","",'1. Requirements'!A6)</f>
        <v>3</v>
      </c>
      <c r="B6" s="37" t="str">
        <f>IF('1. Requirements'!B6="","",'1. Requirements'!B6)</f>
        <v>Functional</v>
      </c>
      <c r="C6" s="37" t="str">
        <f>IF('1. Requirements'!C6="","",'1. Requirements'!C6)</f>
        <v>Recording for pay tv</v>
      </c>
      <c r="D6" s="37"/>
      <c r="E6" s="37" t="s">
        <v>2</v>
      </c>
      <c r="F6" s="38">
        <f>IF('2. Value'!L6=0,"",'2. Value'!L6)</f>
        <v>28</v>
      </c>
      <c r="G6" s="38">
        <f>IF('3. Costs'!J6=0,"",'3. Costs'!J6)</f>
        <v>40</v>
      </c>
      <c r="H6" s="39">
        <f t="shared" si="0"/>
        <v>0.7</v>
      </c>
      <c r="I6" s="28">
        <f t="shared" si="1"/>
        <v>3</v>
      </c>
    </row>
    <row r="7" spans="1:10" s="4" customFormat="1" ht="18.5">
      <c r="A7" s="37">
        <f>IF('1. Requirements'!A7="","",'1. Requirements'!A7)</f>
        <v>4</v>
      </c>
      <c r="B7" s="37" t="str">
        <f>IF('1. Requirements'!B7="","",'1. Requirements'!B7)</f>
        <v>Support</v>
      </c>
      <c r="C7" s="37" t="str">
        <f>IF('1. Requirements'!C7="","",'1. Requirements'!C7)</f>
        <v>Remote maintenance connection</v>
      </c>
      <c r="D7" s="37"/>
      <c r="E7" s="37" t="s">
        <v>2</v>
      </c>
      <c r="F7" s="38">
        <f>IF('2. Value'!L7=0,"",'2. Value'!L7)</f>
        <v>41</v>
      </c>
      <c r="G7" s="38">
        <f>IF('3. Costs'!J7=0,"",'3. Costs'!J7)</f>
        <v>76</v>
      </c>
      <c r="H7" s="39">
        <f t="shared" si="0"/>
        <v>0.53947368421052633</v>
      </c>
      <c r="I7" s="28">
        <f t="shared" si="1"/>
        <v>5</v>
      </c>
    </row>
    <row r="8" spans="1:10" s="4" customFormat="1" ht="18.5">
      <c r="A8" s="37">
        <f>IF('1. Requirements'!A8="","",'1. Requirements'!A8)</f>
        <v>5</v>
      </c>
      <c r="B8" s="37" t="str">
        <f>IF('1. Requirements'!B8="","",'1. Requirements'!B8)</f>
        <v>3rd party interface</v>
      </c>
      <c r="C8" s="37" t="str">
        <f>IF('1. Requirements'!C8="","",'1. Requirements'!C8)</f>
        <v>Additional storing capacity</v>
      </c>
      <c r="D8" s="37"/>
      <c r="E8" s="37" t="s">
        <v>2</v>
      </c>
      <c r="F8" s="38">
        <f>IF('2. Value'!L8=0,"",'2. Value'!L8)</f>
        <v>44</v>
      </c>
      <c r="G8" s="38">
        <f>IF('3. Costs'!J8=0,"",'3. Costs'!J8)</f>
        <v>44</v>
      </c>
      <c r="H8" s="39">
        <f t="shared" si="0"/>
        <v>1</v>
      </c>
      <c r="I8" s="28">
        <f t="shared" si="1"/>
        <v>1</v>
      </c>
    </row>
    <row r="9" spans="1:10" s="4" customFormat="1" ht="18.5">
      <c r="A9" s="37">
        <f>IF('1. Requirements'!A9="","",'1. Requirements'!A9)</f>
        <v>6</v>
      </c>
      <c r="B9" s="37" t="str">
        <f>IF('1. Requirements'!B9="","",'1. Requirements'!B9)</f>
        <v/>
      </c>
      <c r="C9" s="37" t="str">
        <f>IF('1. Requirements'!C9="","",'1. Requirements'!C9)</f>
        <v/>
      </c>
      <c r="D9" s="37"/>
      <c r="E9" s="37" t="s">
        <v>2</v>
      </c>
      <c r="F9" s="38" t="str">
        <f>IF('2. Value'!L9=0,"",'2. Value'!L9)</f>
        <v/>
      </c>
      <c r="G9" s="38" t="str">
        <f>IF('3. Costs'!J9=0,"",'3. Costs'!J9)</f>
        <v/>
      </c>
      <c r="H9" s="39">
        <f t="shared" si="0"/>
        <v>0</v>
      </c>
      <c r="I9" s="28">
        <f t="shared" si="1"/>
        <v>6</v>
      </c>
    </row>
    <row r="10" spans="1:10" s="4" customFormat="1" ht="18.5">
      <c r="A10" s="37">
        <f>IF('1. Requirements'!A10="","",'1. Requirements'!A10)</f>
        <v>7</v>
      </c>
      <c r="B10" s="37" t="str">
        <f>IF('1. Requirements'!B10="","",'1. Requirements'!B10)</f>
        <v/>
      </c>
      <c r="C10" s="37" t="str">
        <f>IF('1. Requirements'!C10="","",'1. Requirements'!C10)</f>
        <v/>
      </c>
      <c r="D10" s="37"/>
      <c r="E10" s="37" t="s">
        <v>2</v>
      </c>
      <c r="F10" s="38" t="str">
        <f>IF('2. Value'!L10=0,"",'2. Value'!L10)</f>
        <v/>
      </c>
      <c r="G10" s="38" t="str">
        <f>IF('3. Costs'!J10=0,"",'3. Costs'!J10)</f>
        <v/>
      </c>
      <c r="H10" s="39">
        <f t="shared" si="0"/>
        <v>0</v>
      </c>
      <c r="I10" s="28">
        <f t="shared" si="1"/>
        <v>6</v>
      </c>
    </row>
    <row r="11" spans="1:10" s="4" customFormat="1" ht="18.5">
      <c r="A11" s="37">
        <f>IF('1. Requirements'!A11="","",'1. Requirements'!A11)</f>
        <v>8</v>
      </c>
      <c r="B11" s="37" t="str">
        <f>IF('1. Requirements'!B11="","",'1. Requirements'!B11)</f>
        <v/>
      </c>
      <c r="C11" s="37" t="str">
        <f>IF('1. Requirements'!C11="","",'1. Requirements'!C11)</f>
        <v/>
      </c>
      <c r="D11" s="37"/>
      <c r="E11" s="37" t="s">
        <v>2</v>
      </c>
      <c r="F11" s="38" t="str">
        <f>IF('2. Value'!L11=0,"",'2. Value'!L11)</f>
        <v/>
      </c>
      <c r="G11" s="38" t="str">
        <f>IF('3. Costs'!J11=0,"",'3. Costs'!J11)</f>
        <v/>
      </c>
      <c r="H11" s="39">
        <f t="shared" si="0"/>
        <v>0</v>
      </c>
      <c r="I11" s="28">
        <f t="shared" si="1"/>
        <v>6</v>
      </c>
    </row>
    <row r="12" spans="1:10" s="4" customFormat="1" ht="18.5">
      <c r="A12" s="37">
        <f>IF('1. Requirements'!A12="","",'1. Requirements'!A12)</f>
        <v>9</v>
      </c>
      <c r="B12" s="37" t="str">
        <f>IF('1. Requirements'!B12="","",'1. Requirements'!B12)</f>
        <v/>
      </c>
      <c r="C12" s="37" t="str">
        <f>IF('1. Requirements'!C12="","",'1. Requirements'!C12)</f>
        <v/>
      </c>
      <c r="D12" s="37"/>
      <c r="E12" s="37" t="s">
        <v>2</v>
      </c>
      <c r="F12" s="38" t="str">
        <f>IF('2. Value'!L12=0,"",'2. Value'!L12)</f>
        <v/>
      </c>
      <c r="G12" s="38" t="str">
        <f>IF('3. Costs'!J12=0,"",'3. Costs'!J12)</f>
        <v/>
      </c>
      <c r="H12" s="39">
        <f t="shared" si="0"/>
        <v>0</v>
      </c>
      <c r="I12" s="28">
        <f t="shared" si="1"/>
        <v>6</v>
      </c>
    </row>
    <row r="13" spans="1:10" s="4" customFormat="1" ht="18.5">
      <c r="A13" s="37">
        <f>IF('1. Requirements'!A13="","",'1. Requirements'!A13)</f>
        <v>10</v>
      </c>
      <c r="B13" s="37" t="str">
        <f>IF('1. Requirements'!B13="","",'1. Requirements'!B13)</f>
        <v/>
      </c>
      <c r="C13" s="37" t="str">
        <f>IF('1. Requirements'!C13="","",'1. Requirements'!C13)</f>
        <v/>
      </c>
      <c r="D13" s="37"/>
      <c r="E13" s="37" t="s">
        <v>2</v>
      </c>
      <c r="F13" s="38" t="str">
        <f>IF('2. Value'!L13=0,"",'2. Value'!L13)</f>
        <v/>
      </c>
      <c r="G13" s="38" t="str">
        <f>IF('3. Costs'!J13=0,"",'3. Costs'!J13)</f>
        <v/>
      </c>
      <c r="H13" s="39">
        <f t="shared" si="0"/>
        <v>0</v>
      </c>
      <c r="I13" s="28">
        <f t="shared" si="1"/>
        <v>6</v>
      </c>
    </row>
    <row r="14" spans="1:10" s="4" customFormat="1" ht="18.5">
      <c r="A14" s="37">
        <f>IF('1. Requirements'!A14="","",'1. Requirements'!A14)</f>
        <v>11</v>
      </c>
      <c r="B14" s="37" t="str">
        <f>IF('1. Requirements'!B14="","",'1. Requirements'!B14)</f>
        <v/>
      </c>
      <c r="C14" s="37" t="str">
        <f>IF('1. Requirements'!C14="","",'1. Requirements'!C14)</f>
        <v/>
      </c>
      <c r="D14" s="37"/>
      <c r="E14" s="37" t="s">
        <v>2</v>
      </c>
      <c r="F14" s="38" t="str">
        <f>IF('2. Value'!L14=0,"",'2. Value'!L14)</f>
        <v/>
      </c>
      <c r="G14" s="38" t="str">
        <f>IF('3. Costs'!J14=0,"",'3. Costs'!J14)</f>
        <v/>
      </c>
      <c r="H14" s="39">
        <f t="shared" si="0"/>
        <v>0</v>
      </c>
      <c r="I14" s="28">
        <f t="shared" si="1"/>
        <v>6</v>
      </c>
    </row>
    <row r="15" spans="1:10" s="4" customFormat="1" ht="18.5">
      <c r="A15" s="37">
        <f>IF('1. Requirements'!A15="","",'1. Requirements'!A15)</f>
        <v>12</v>
      </c>
      <c r="B15" s="37" t="str">
        <f>IF('1. Requirements'!B15="","",'1. Requirements'!B15)</f>
        <v/>
      </c>
      <c r="C15" s="37" t="str">
        <f>IF('1. Requirements'!C15="","",'1. Requirements'!C15)</f>
        <v/>
      </c>
      <c r="D15" s="37"/>
      <c r="E15" s="37" t="s">
        <v>2</v>
      </c>
      <c r="F15" s="38" t="str">
        <f>IF('2. Value'!L15=0,"",'2. Value'!L15)</f>
        <v/>
      </c>
      <c r="G15" s="38" t="str">
        <f>IF('3. Costs'!J15=0,"",'3. Costs'!J15)</f>
        <v/>
      </c>
      <c r="H15" s="39">
        <f t="shared" si="0"/>
        <v>0</v>
      </c>
      <c r="I15" s="28">
        <f t="shared" si="1"/>
        <v>6</v>
      </c>
    </row>
    <row r="16" spans="1:10" s="4" customFormat="1" ht="18.5">
      <c r="A16" s="37">
        <f>IF('1. Requirements'!A16="","",'1. Requirements'!A16)</f>
        <v>13</v>
      </c>
      <c r="B16" s="37" t="str">
        <f>IF('1. Requirements'!B16="","",'1. Requirements'!B16)</f>
        <v/>
      </c>
      <c r="C16" s="37" t="str">
        <f>IF('1. Requirements'!C16="","",'1. Requirements'!C16)</f>
        <v/>
      </c>
      <c r="D16" s="37"/>
      <c r="E16" s="37" t="s">
        <v>2</v>
      </c>
      <c r="F16" s="38" t="str">
        <f>IF('2. Value'!L16=0,"",'2. Value'!L16)</f>
        <v/>
      </c>
      <c r="G16" s="38" t="str">
        <f>IF('3. Costs'!J16=0,"",'3. Costs'!J16)</f>
        <v/>
      </c>
      <c r="H16" s="39">
        <f t="shared" si="0"/>
        <v>0</v>
      </c>
      <c r="I16" s="28">
        <f t="shared" si="1"/>
        <v>6</v>
      </c>
    </row>
    <row r="17" spans="1:9" s="4" customFormat="1" ht="18.5">
      <c r="A17" s="37">
        <f>IF('1. Requirements'!A17="","",'1. Requirements'!A17)</f>
        <v>14</v>
      </c>
      <c r="B17" s="37" t="str">
        <f>IF('1. Requirements'!B17="","",'1. Requirements'!B17)</f>
        <v/>
      </c>
      <c r="C17" s="37" t="str">
        <f>IF('1. Requirements'!C17="","",'1. Requirements'!C17)</f>
        <v/>
      </c>
      <c r="D17" s="37"/>
      <c r="E17" s="37" t="s">
        <v>2</v>
      </c>
      <c r="F17" s="38" t="str">
        <f>IF('2. Value'!L17=0,"",'2. Value'!L17)</f>
        <v/>
      </c>
      <c r="G17" s="38" t="str">
        <f>IF('3. Costs'!J17=0,"",'3. Costs'!J17)</f>
        <v/>
      </c>
      <c r="H17" s="39">
        <f t="shared" si="0"/>
        <v>0</v>
      </c>
      <c r="I17" s="28">
        <f t="shared" si="1"/>
        <v>6</v>
      </c>
    </row>
    <row r="18" spans="1:9" s="4" customFormat="1" ht="18.5">
      <c r="A18" s="37">
        <f>IF('1. Requirements'!A18="","",'1. Requirements'!A18)</f>
        <v>15</v>
      </c>
      <c r="B18" s="37" t="str">
        <f>IF('1. Requirements'!B18="","",'1. Requirements'!B18)</f>
        <v/>
      </c>
      <c r="C18" s="37" t="str">
        <f>IF('1. Requirements'!C18="","",'1. Requirements'!C18)</f>
        <v/>
      </c>
      <c r="D18" s="37"/>
      <c r="E18" s="37" t="s">
        <v>2</v>
      </c>
      <c r="F18" s="38" t="str">
        <f>IF('2. Value'!L18=0,"",'2. Value'!L18)</f>
        <v/>
      </c>
      <c r="G18" s="38" t="str">
        <f>IF('3. Costs'!J18=0,"",'3. Costs'!J18)</f>
        <v/>
      </c>
      <c r="H18" s="39">
        <f t="shared" si="0"/>
        <v>0</v>
      </c>
      <c r="I18" s="28">
        <f t="shared" si="1"/>
        <v>6</v>
      </c>
    </row>
    <row r="19" spans="1:9" s="4" customFormat="1" ht="18.5">
      <c r="A19" s="37">
        <f>IF('1. Requirements'!A19="","",'1. Requirements'!A19)</f>
        <v>16</v>
      </c>
      <c r="B19" s="37" t="str">
        <f>IF('1. Requirements'!B19="","",'1. Requirements'!B19)</f>
        <v/>
      </c>
      <c r="C19" s="37" t="str">
        <f>IF('1. Requirements'!C19="","",'1. Requirements'!C19)</f>
        <v/>
      </c>
      <c r="D19" s="37"/>
      <c r="E19" s="37" t="s">
        <v>2</v>
      </c>
      <c r="F19" s="38" t="str">
        <f>IF('2. Value'!L19=0,"",'2. Value'!L19)</f>
        <v/>
      </c>
      <c r="G19" s="38" t="str">
        <f>IF('3. Costs'!J19=0,"",'3. Costs'!J19)</f>
        <v/>
      </c>
      <c r="H19" s="39">
        <f t="shared" si="0"/>
        <v>0</v>
      </c>
      <c r="I19" s="28">
        <f t="shared" si="1"/>
        <v>6</v>
      </c>
    </row>
    <row r="20" spans="1:9" s="4" customFormat="1" ht="18.5">
      <c r="A20" s="37">
        <f>IF('1. Requirements'!A20="","",'1. Requirements'!A20)</f>
        <v>17</v>
      </c>
      <c r="B20" s="37" t="str">
        <f>IF('1. Requirements'!B20="","",'1. Requirements'!B20)</f>
        <v/>
      </c>
      <c r="C20" s="37" t="str">
        <f>IF('1. Requirements'!C20="","",'1. Requirements'!C20)</f>
        <v/>
      </c>
      <c r="D20" s="37"/>
      <c r="E20" s="37" t="s">
        <v>2</v>
      </c>
      <c r="F20" s="38" t="str">
        <f>IF('2. Value'!L20=0,"",'2. Value'!L20)</f>
        <v/>
      </c>
      <c r="G20" s="38" t="str">
        <f>IF('3. Costs'!J20=0,"",'3. Costs'!J20)</f>
        <v/>
      </c>
      <c r="H20" s="39">
        <f t="shared" si="0"/>
        <v>0</v>
      </c>
      <c r="I20" s="28">
        <f t="shared" si="1"/>
        <v>6</v>
      </c>
    </row>
    <row r="21" spans="1:9" s="4" customFormat="1" ht="18.5">
      <c r="A21" s="37">
        <f>IF('1. Requirements'!A21="","",'1. Requirements'!A21)</f>
        <v>18</v>
      </c>
      <c r="B21" s="37" t="str">
        <f>IF('1. Requirements'!B21="","",'1. Requirements'!B21)</f>
        <v/>
      </c>
      <c r="C21" s="37" t="str">
        <f>IF('1. Requirements'!C21="","",'1. Requirements'!C21)</f>
        <v/>
      </c>
      <c r="D21" s="37"/>
      <c r="E21" s="37" t="s">
        <v>2</v>
      </c>
      <c r="F21" s="38" t="str">
        <f>IF('2. Value'!L21=0,"",'2. Value'!L21)</f>
        <v/>
      </c>
      <c r="G21" s="38" t="str">
        <f>IF('3. Costs'!J21=0,"",'3. Costs'!J21)</f>
        <v/>
      </c>
      <c r="H21" s="39">
        <f t="shared" si="0"/>
        <v>0</v>
      </c>
      <c r="I21" s="28">
        <f t="shared" si="1"/>
        <v>6</v>
      </c>
    </row>
    <row r="22" spans="1:9" s="4" customFormat="1" ht="18.5">
      <c r="A22" s="37">
        <f>IF('1. Requirements'!A22="","",'1. Requirements'!A22)</f>
        <v>19</v>
      </c>
      <c r="B22" s="37" t="str">
        <f>IF('1. Requirements'!B22="","",'1. Requirements'!B22)</f>
        <v/>
      </c>
      <c r="C22" s="37" t="str">
        <f>IF('1. Requirements'!C22="","",'1. Requirements'!C22)</f>
        <v/>
      </c>
      <c r="D22" s="37"/>
      <c r="E22" s="37" t="s">
        <v>2</v>
      </c>
      <c r="F22" s="38" t="str">
        <f>IF('2. Value'!L22=0,"",'2. Value'!L22)</f>
        <v/>
      </c>
      <c r="G22" s="38" t="str">
        <f>IF('3. Costs'!J22=0,"",'3. Costs'!J22)</f>
        <v/>
      </c>
      <c r="H22" s="39">
        <f t="shared" si="0"/>
        <v>0</v>
      </c>
      <c r="I22" s="28">
        <f t="shared" si="1"/>
        <v>6</v>
      </c>
    </row>
    <row r="23" spans="1:9" s="4" customFormat="1" ht="18.5">
      <c r="A23" s="37">
        <f>IF('1. Requirements'!A23="","",'1. Requirements'!A23)</f>
        <v>20</v>
      </c>
      <c r="B23" s="37" t="str">
        <f>IF('1. Requirements'!B23="","",'1. Requirements'!B23)</f>
        <v/>
      </c>
      <c r="C23" s="37" t="str">
        <f>IF('1. Requirements'!C23="","",'1. Requirements'!C23)</f>
        <v/>
      </c>
      <c r="D23" s="37"/>
      <c r="E23" s="37" t="s">
        <v>2</v>
      </c>
      <c r="F23" s="38" t="str">
        <f>IF('2. Value'!L23=0,"",'2. Value'!L23)</f>
        <v/>
      </c>
      <c r="G23" s="38" t="str">
        <f>IF('3. Costs'!J23=0,"",'3. Costs'!J23)</f>
        <v/>
      </c>
      <c r="H23" s="39">
        <f t="shared" si="0"/>
        <v>0</v>
      </c>
      <c r="I23" s="28">
        <f t="shared" si="1"/>
        <v>6</v>
      </c>
    </row>
    <row r="24" spans="1:9" s="4" customFormat="1" ht="18.5">
      <c r="A24" s="37">
        <f>IF('1. Requirements'!A24="","",'1. Requirements'!A24)</f>
        <v>21</v>
      </c>
      <c r="B24" s="37" t="str">
        <f>IF('1. Requirements'!B24="","",'1. Requirements'!B24)</f>
        <v/>
      </c>
      <c r="C24" s="37" t="str">
        <f>IF('1. Requirements'!C24="","",'1. Requirements'!C24)</f>
        <v/>
      </c>
      <c r="D24" s="37"/>
      <c r="E24" s="37" t="s">
        <v>2</v>
      </c>
      <c r="F24" s="38" t="str">
        <f>IF('2. Value'!L24=0,"",'2. Value'!L24)</f>
        <v/>
      </c>
      <c r="G24" s="38" t="str">
        <f>IF('3. Costs'!J24=0,"",'3. Costs'!J24)</f>
        <v/>
      </c>
      <c r="H24" s="39">
        <f t="shared" si="0"/>
        <v>0</v>
      </c>
      <c r="I24" s="28">
        <f t="shared" si="1"/>
        <v>6</v>
      </c>
    </row>
    <row r="25" spans="1:9" s="4" customFormat="1" ht="18.5">
      <c r="A25" s="37">
        <f>IF('1. Requirements'!A25="","",'1. Requirements'!A25)</f>
        <v>22</v>
      </c>
      <c r="B25" s="37" t="str">
        <f>IF('1. Requirements'!B25="","",'1. Requirements'!B25)</f>
        <v/>
      </c>
      <c r="C25" s="37" t="str">
        <f>IF('1. Requirements'!C25="","",'1. Requirements'!C25)</f>
        <v/>
      </c>
      <c r="D25" s="37"/>
      <c r="E25" s="37" t="s">
        <v>2</v>
      </c>
      <c r="F25" s="38" t="str">
        <f>IF('2. Value'!L25=0,"",'2. Value'!L25)</f>
        <v/>
      </c>
      <c r="G25" s="38" t="str">
        <f>IF('3. Costs'!J25=0,"",'3. Costs'!J25)</f>
        <v/>
      </c>
      <c r="H25" s="39">
        <f t="shared" si="0"/>
        <v>0</v>
      </c>
      <c r="I25" s="28">
        <f t="shared" si="1"/>
        <v>6</v>
      </c>
    </row>
    <row r="26" spans="1:9" s="4" customFormat="1" ht="18.5">
      <c r="A26" s="37">
        <f>IF('1. Requirements'!A26="","",'1. Requirements'!A26)</f>
        <v>23</v>
      </c>
      <c r="B26" s="37" t="str">
        <f>IF('1. Requirements'!B26="","",'1. Requirements'!B26)</f>
        <v/>
      </c>
      <c r="C26" s="37" t="str">
        <f>IF('1. Requirements'!C26="","",'1. Requirements'!C26)</f>
        <v/>
      </c>
      <c r="D26" s="37"/>
      <c r="E26" s="37" t="s">
        <v>2</v>
      </c>
      <c r="F26" s="38" t="str">
        <f>IF('2. Value'!L26=0,"",'2. Value'!L26)</f>
        <v/>
      </c>
      <c r="G26" s="38" t="str">
        <f>IF('3. Costs'!J26=0,"",'3. Costs'!J26)</f>
        <v/>
      </c>
      <c r="H26" s="39">
        <f t="shared" si="0"/>
        <v>0</v>
      </c>
      <c r="I26" s="28">
        <f t="shared" si="1"/>
        <v>6</v>
      </c>
    </row>
    <row r="27" spans="1:9" s="4" customFormat="1" ht="18.5">
      <c r="A27" s="37">
        <f>IF('1. Requirements'!A27="","",'1. Requirements'!A27)</f>
        <v>24</v>
      </c>
      <c r="B27" s="37" t="str">
        <f>IF('1. Requirements'!B27="","",'1. Requirements'!B27)</f>
        <v/>
      </c>
      <c r="C27" s="37" t="str">
        <f>IF('1. Requirements'!C27="","",'1. Requirements'!C27)</f>
        <v/>
      </c>
      <c r="D27" s="37"/>
      <c r="E27" s="37" t="s">
        <v>2</v>
      </c>
      <c r="F27" s="38" t="str">
        <f>IF('2. Value'!L27=0,"",'2. Value'!L27)</f>
        <v/>
      </c>
      <c r="G27" s="38" t="str">
        <f>IF('3. Costs'!J27=0,"",'3. Costs'!J27)</f>
        <v/>
      </c>
      <c r="H27" s="39">
        <f t="shared" si="0"/>
        <v>0</v>
      </c>
      <c r="I27" s="28">
        <f t="shared" si="1"/>
        <v>6</v>
      </c>
    </row>
    <row r="28" spans="1:9" s="4" customFormat="1" ht="18.5">
      <c r="A28" s="37">
        <f>IF('1. Requirements'!A28="","",'1. Requirements'!A28)</f>
        <v>25</v>
      </c>
      <c r="B28" s="37" t="str">
        <f>IF('1. Requirements'!B28="","",'1. Requirements'!B28)</f>
        <v/>
      </c>
      <c r="C28" s="37" t="str">
        <f>IF('1. Requirements'!C28="","",'1. Requirements'!C28)</f>
        <v/>
      </c>
      <c r="D28" s="37"/>
      <c r="E28" s="37" t="s">
        <v>2</v>
      </c>
      <c r="F28" s="38" t="str">
        <f>IF('2. Value'!L28=0,"",'2. Value'!L28)</f>
        <v/>
      </c>
      <c r="G28" s="38" t="str">
        <f>IF('3. Costs'!J28=0,"",'3. Costs'!J28)</f>
        <v/>
      </c>
      <c r="H28" s="39">
        <f t="shared" si="0"/>
        <v>0</v>
      </c>
      <c r="I28" s="28">
        <f t="shared" si="1"/>
        <v>6</v>
      </c>
    </row>
    <row r="29" spans="1:9" s="4" customFormat="1" ht="18.5">
      <c r="A29" s="37">
        <f>IF('1. Requirements'!A29="","",'1. Requirements'!A29)</f>
        <v>26</v>
      </c>
      <c r="B29" s="37" t="str">
        <f>IF('1. Requirements'!B29="","",'1. Requirements'!B29)</f>
        <v/>
      </c>
      <c r="C29" s="37" t="str">
        <f>IF('1. Requirements'!C29="","",'1. Requirements'!C29)</f>
        <v/>
      </c>
      <c r="D29" s="37"/>
      <c r="E29" s="37" t="s">
        <v>2</v>
      </c>
      <c r="F29" s="38" t="str">
        <f>IF('2. Value'!L29=0,"",'2. Value'!L29)</f>
        <v/>
      </c>
      <c r="G29" s="38" t="str">
        <f>IF('3. Costs'!J29=0,"",'3. Costs'!J29)</f>
        <v/>
      </c>
      <c r="H29" s="39">
        <f t="shared" si="0"/>
        <v>0</v>
      </c>
      <c r="I29" s="28">
        <f t="shared" si="1"/>
        <v>6</v>
      </c>
    </row>
    <row r="30" spans="1:9" s="4" customFormat="1" ht="18.5">
      <c r="A30" s="37">
        <f>IF('1. Requirements'!A30="","",'1. Requirements'!A30)</f>
        <v>27</v>
      </c>
      <c r="B30" s="37" t="str">
        <f>IF('1. Requirements'!B30="","",'1. Requirements'!B30)</f>
        <v/>
      </c>
      <c r="C30" s="37" t="str">
        <f>IF('1. Requirements'!C30="","",'1. Requirements'!C30)</f>
        <v/>
      </c>
      <c r="D30" s="37"/>
      <c r="E30" s="37" t="s">
        <v>2</v>
      </c>
      <c r="F30" s="38" t="str">
        <f>IF('2. Value'!L30=0,"",'2. Value'!L30)</f>
        <v/>
      </c>
      <c r="G30" s="38" t="str">
        <f>IF('3. Costs'!J30=0,"",'3. Costs'!J30)</f>
        <v/>
      </c>
      <c r="H30" s="39">
        <f t="shared" si="0"/>
        <v>0</v>
      </c>
      <c r="I30" s="28">
        <f t="shared" si="1"/>
        <v>6</v>
      </c>
    </row>
    <row r="31" spans="1:9" s="4" customFormat="1" ht="18.5">
      <c r="A31" s="37">
        <f>IF('1. Requirements'!A31="","",'1. Requirements'!A31)</f>
        <v>28</v>
      </c>
      <c r="B31" s="37" t="str">
        <f>IF('1. Requirements'!B31="","",'1. Requirements'!B31)</f>
        <v/>
      </c>
      <c r="C31" s="37" t="str">
        <f>IF('1. Requirements'!C31="","",'1. Requirements'!C31)</f>
        <v/>
      </c>
      <c r="D31" s="37"/>
      <c r="E31" s="37" t="s">
        <v>2</v>
      </c>
      <c r="F31" s="38" t="str">
        <f>IF('2. Value'!L31=0,"",'2. Value'!L31)</f>
        <v/>
      </c>
      <c r="G31" s="38" t="str">
        <f>IF('3. Costs'!J31=0,"",'3. Costs'!J31)</f>
        <v/>
      </c>
      <c r="H31" s="39">
        <f t="shared" si="0"/>
        <v>0</v>
      </c>
      <c r="I31" s="28">
        <f t="shared" si="1"/>
        <v>6</v>
      </c>
    </row>
    <row r="32" spans="1:9" s="4" customFormat="1" ht="18.5">
      <c r="A32" s="37">
        <f>IF('1. Requirements'!A32="","",'1. Requirements'!A32)</f>
        <v>29</v>
      </c>
      <c r="B32" s="37" t="str">
        <f>IF('1. Requirements'!B32="","",'1. Requirements'!B32)</f>
        <v/>
      </c>
      <c r="C32" s="37" t="str">
        <f>IF('1. Requirements'!C32="","",'1. Requirements'!C32)</f>
        <v/>
      </c>
      <c r="D32" s="37"/>
      <c r="E32" s="37" t="s">
        <v>2</v>
      </c>
      <c r="F32" s="38" t="str">
        <f>IF('2. Value'!L32=0,"",'2. Value'!L32)</f>
        <v/>
      </c>
      <c r="G32" s="38" t="str">
        <f>IF('3. Costs'!J32=0,"",'3. Costs'!J32)</f>
        <v/>
      </c>
      <c r="H32" s="39">
        <f t="shared" si="0"/>
        <v>0</v>
      </c>
      <c r="I32" s="28">
        <f t="shared" si="1"/>
        <v>6</v>
      </c>
    </row>
    <row r="33" spans="1:9" s="4" customFormat="1" ht="18.5">
      <c r="A33" s="37">
        <f>IF('1. Requirements'!A33="","",'1. Requirements'!A33)</f>
        <v>30</v>
      </c>
      <c r="B33" s="37" t="str">
        <f>IF('1. Requirements'!B33="","",'1. Requirements'!B33)</f>
        <v/>
      </c>
      <c r="C33" s="37" t="str">
        <f>IF('1. Requirements'!C33="","",'1. Requirements'!C33)</f>
        <v/>
      </c>
      <c r="D33" s="37"/>
      <c r="E33" s="37" t="s">
        <v>2</v>
      </c>
      <c r="F33" s="38" t="str">
        <f>IF('2. Value'!L33=0,"",'2. Value'!L33)</f>
        <v/>
      </c>
      <c r="G33" s="38" t="str">
        <f>IF('3. Costs'!J33=0,"",'3. Costs'!J33)</f>
        <v/>
      </c>
      <c r="H33" s="39">
        <f t="shared" si="0"/>
        <v>0</v>
      </c>
      <c r="I33" s="28">
        <f t="shared" si="1"/>
        <v>6</v>
      </c>
    </row>
    <row r="34" spans="1:9" s="4" customFormat="1" ht="18.5">
      <c r="A34" s="37">
        <f>IF('1. Requirements'!A34="","",'1. Requirements'!A34)</f>
        <v>31</v>
      </c>
      <c r="B34" s="37" t="str">
        <f>IF('1. Requirements'!B34="","",'1. Requirements'!B34)</f>
        <v/>
      </c>
      <c r="C34" s="37" t="str">
        <f>IF('1. Requirements'!C34="","",'1. Requirements'!C34)</f>
        <v/>
      </c>
      <c r="D34" s="37"/>
      <c r="E34" s="37" t="s">
        <v>2</v>
      </c>
      <c r="F34" s="38" t="str">
        <f>IF('2. Value'!L34=0,"",'2. Value'!L34)</f>
        <v/>
      </c>
      <c r="G34" s="38" t="str">
        <f>IF('3. Costs'!J34=0,"",'3. Costs'!J34)</f>
        <v/>
      </c>
      <c r="H34" s="39">
        <f t="shared" si="0"/>
        <v>0</v>
      </c>
      <c r="I34" s="28">
        <f t="shared" si="1"/>
        <v>6</v>
      </c>
    </row>
    <row r="35" spans="1:9" s="4" customFormat="1" ht="18.5">
      <c r="A35" s="37">
        <f>IF('1. Requirements'!A35="","",'1. Requirements'!A35)</f>
        <v>32</v>
      </c>
      <c r="B35" s="37" t="str">
        <f>IF('1. Requirements'!B35="","",'1. Requirements'!B35)</f>
        <v/>
      </c>
      <c r="C35" s="37" t="str">
        <f>IF('1. Requirements'!C35="","",'1. Requirements'!C35)</f>
        <v/>
      </c>
      <c r="D35" s="37"/>
      <c r="E35" s="37" t="s">
        <v>2</v>
      </c>
      <c r="F35" s="38" t="str">
        <f>IF('2. Value'!L35=0,"",'2. Value'!L35)</f>
        <v/>
      </c>
      <c r="G35" s="38" t="str">
        <f>IF('3. Costs'!J35=0,"",'3. Costs'!J35)</f>
        <v/>
      </c>
      <c r="H35" s="39">
        <f t="shared" si="0"/>
        <v>0</v>
      </c>
      <c r="I35" s="28">
        <f t="shared" si="1"/>
        <v>6</v>
      </c>
    </row>
    <row r="36" spans="1:9" s="4" customFormat="1" ht="18.5">
      <c r="A36" s="37">
        <f>IF('1. Requirements'!A36="","",'1. Requirements'!A36)</f>
        <v>33</v>
      </c>
      <c r="B36" s="37" t="str">
        <f>IF('1. Requirements'!B36="","",'1. Requirements'!B36)</f>
        <v/>
      </c>
      <c r="C36" s="37" t="str">
        <f>IF('1. Requirements'!C36="","",'1. Requirements'!C36)</f>
        <v/>
      </c>
      <c r="D36" s="37"/>
      <c r="E36" s="37" t="s">
        <v>2</v>
      </c>
      <c r="F36" s="38" t="str">
        <f>IF('2. Value'!L36=0,"",'2. Value'!L36)</f>
        <v/>
      </c>
      <c r="G36" s="38" t="str">
        <f>IF('3. Costs'!J36=0,"",'3. Costs'!J36)</f>
        <v/>
      </c>
      <c r="H36" s="39">
        <f t="shared" ref="H36:H53" si="2">IFERROR(F36/$G36,0)</f>
        <v>0</v>
      </c>
      <c r="I36" s="28">
        <f t="shared" ref="I36:I53" si="3">RANK(H36,$H$4:$H$44,0)</f>
        <v>6</v>
      </c>
    </row>
    <row r="37" spans="1:9" s="4" customFormat="1" ht="18.5">
      <c r="A37" s="37">
        <f>IF('1. Requirements'!A37="","",'1. Requirements'!A37)</f>
        <v>34</v>
      </c>
      <c r="B37" s="37" t="str">
        <f>IF('1. Requirements'!B37="","",'1. Requirements'!B37)</f>
        <v/>
      </c>
      <c r="C37" s="37" t="str">
        <f>IF('1. Requirements'!C37="","",'1. Requirements'!C37)</f>
        <v/>
      </c>
      <c r="D37" s="37"/>
      <c r="E37" s="37" t="s">
        <v>2</v>
      </c>
      <c r="F37" s="38" t="str">
        <f>IF('2. Value'!L37=0,"",'2. Value'!L37)</f>
        <v/>
      </c>
      <c r="G37" s="38" t="str">
        <f>IF('3. Costs'!J37=0,"",'3. Costs'!J37)</f>
        <v/>
      </c>
      <c r="H37" s="39">
        <f t="shared" si="2"/>
        <v>0</v>
      </c>
      <c r="I37" s="28">
        <f t="shared" si="3"/>
        <v>6</v>
      </c>
    </row>
    <row r="38" spans="1:9" s="4" customFormat="1" ht="18.5">
      <c r="A38" s="37">
        <f>IF('1. Requirements'!A38="","",'1. Requirements'!A38)</f>
        <v>35</v>
      </c>
      <c r="B38" s="37" t="str">
        <f>IF('1. Requirements'!B38="","",'1. Requirements'!B38)</f>
        <v/>
      </c>
      <c r="C38" s="37" t="str">
        <f>IF('1. Requirements'!C38="","",'1. Requirements'!C38)</f>
        <v/>
      </c>
      <c r="D38" s="37"/>
      <c r="E38" s="37" t="s">
        <v>2</v>
      </c>
      <c r="F38" s="38" t="str">
        <f>IF('2. Value'!L38=0,"",'2. Value'!L38)</f>
        <v/>
      </c>
      <c r="G38" s="38" t="str">
        <f>IF('3. Costs'!J38=0,"",'3. Costs'!J38)</f>
        <v/>
      </c>
      <c r="H38" s="39">
        <f t="shared" si="2"/>
        <v>0</v>
      </c>
      <c r="I38" s="28">
        <f t="shared" si="3"/>
        <v>6</v>
      </c>
    </row>
    <row r="39" spans="1:9" s="4" customFormat="1" ht="18.5">
      <c r="A39" s="37">
        <f>IF('1. Requirements'!A39="","",'1. Requirements'!A39)</f>
        <v>36</v>
      </c>
      <c r="B39" s="37" t="str">
        <f>IF('1. Requirements'!B39="","",'1. Requirements'!B39)</f>
        <v/>
      </c>
      <c r="C39" s="37" t="str">
        <f>IF('1. Requirements'!C39="","",'1. Requirements'!C39)</f>
        <v/>
      </c>
      <c r="D39" s="37"/>
      <c r="E39" s="37" t="s">
        <v>2</v>
      </c>
      <c r="F39" s="38" t="str">
        <f>IF('2. Value'!L39=0,"",'2. Value'!L39)</f>
        <v/>
      </c>
      <c r="G39" s="38" t="str">
        <f>IF('3. Costs'!J39=0,"",'3. Costs'!J39)</f>
        <v/>
      </c>
      <c r="H39" s="39">
        <f t="shared" si="2"/>
        <v>0</v>
      </c>
      <c r="I39" s="28">
        <f t="shared" si="3"/>
        <v>6</v>
      </c>
    </row>
    <row r="40" spans="1:9" s="4" customFormat="1" ht="18.5">
      <c r="A40" s="37">
        <f>IF('1. Requirements'!A40="","",'1. Requirements'!A40)</f>
        <v>37</v>
      </c>
      <c r="B40" s="37" t="str">
        <f>IF('1. Requirements'!B40="","",'1. Requirements'!B40)</f>
        <v/>
      </c>
      <c r="C40" s="37" t="str">
        <f>IF('1. Requirements'!C40="","",'1. Requirements'!C40)</f>
        <v/>
      </c>
      <c r="D40" s="37"/>
      <c r="E40" s="37" t="s">
        <v>2</v>
      </c>
      <c r="F40" s="38" t="str">
        <f>IF('2. Value'!L40=0,"",'2. Value'!L40)</f>
        <v/>
      </c>
      <c r="G40" s="38" t="str">
        <f>IF('3. Costs'!J40=0,"",'3. Costs'!J40)</f>
        <v/>
      </c>
      <c r="H40" s="39">
        <f t="shared" si="2"/>
        <v>0</v>
      </c>
      <c r="I40" s="28">
        <f t="shared" si="3"/>
        <v>6</v>
      </c>
    </row>
    <row r="41" spans="1:9" s="4" customFormat="1" ht="18.5">
      <c r="A41" s="37">
        <f>IF('1. Requirements'!A41="","",'1. Requirements'!A41)</f>
        <v>38</v>
      </c>
      <c r="B41" s="37" t="str">
        <f>IF('1. Requirements'!B41="","",'1. Requirements'!B41)</f>
        <v/>
      </c>
      <c r="C41" s="37" t="str">
        <f>IF('1. Requirements'!C41="","",'1. Requirements'!C41)</f>
        <v/>
      </c>
      <c r="D41" s="37"/>
      <c r="E41" s="37" t="s">
        <v>2</v>
      </c>
      <c r="F41" s="38" t="str">
        <f>IF('2. Value'!L41=0,"",'2. Value'!L41)</f>
        <v/>
      </c>
      <c r="G41" s="38" t="str">
        <f>IF('3. Costs'!J41=0,"",'3. Costs'!J41)</f>
        <v/>
      </c>
      <c r="H41" s="39">
        <f t="shared" si="2"/>
        <v>0</v>
      </c>
      <c r="I41" s="28">
        <f t="shared" si="3"/>
        <v>6</v>
      </c>
    </row>
    <row r="42" spans="1:9" s="4" customFormat="1" ht="18.5">
      <c r="A42" s="37">
        <f>IF('1. Requirements'!A42="","",'1. Requirements'!A42)</f>
        <v>39</v>
      </c>
      <c r="B42" s="37" t="str">
        <f>IF('1. Requirements'!B42="","",'1. Requirements'!B42)</f>
        <v/>
      </c>
      <c r="C42" s="37" t="str">
        <f>IF('1. Requirements'!C42="","",'1. Requirements'!C42)</f>
        <v/>
      </c>
      <c r="D42" s="37"/>
      <c r="E42" s="37" t="s">
        <v>2</v>
      </c>
      <c r="F42" s="38" t="str">
        <f>IF('2. Value'!L42=0,"",'2. Value'!L42)</f>
        <v/>
      </c>
      <c r="G42" s="38" t="str">
        <f>IF('3. Costs'!J42=0,"",'3. Costs'!J42)</f>
        <v/>
      </c>
      <c r="H42" s="39">
        <f t="shared" si="2"/>
        <v>0</v>
      </c>
      <c r="I42" s="28">
        <f t="shared" si="3"/>
        <v>6</v>
      </c>
    </row>
    <row r="43" spans="1:9" s="4" customFormat="1" ht="18.5">
      <c r="A43" s="37">
        <f>IF('1. Requirements'!A43="","",'1. Requirements'!A43)</f>
        <v>40</v>
      </c>
      <c r="B43" s="37" t="str">
        <f>IF('1. Requirements'!B43="","",'1. Requirements'!B43)</f>
        <v/>
      </c>
      <c r="C43" s="37" t="str">
        <f>IF('1. Requirements'!C43="","",'1. Requirements'!C43)</f>
        <v/>
      </c>
      <c r="D43" s="37"/>
      <c r="E43" s="37" t="s">
        <v>2</v>
      </c>
      <c r="F43" s="38" t="str">
        <f>IF('2. Value'!L43=0,"",'2. Value'!L43)</f>
        <v/>
      </c>
      <c r="G43" s="38" t="str">
        <f>IF('3. Costs'!J43=0,"",'3. Costs'!J43)</f>
        <v/>
      </c>
      <c r="H43" s="39">
        <f t="shared" si="2"/>
        <v>0</v>
      </c>
      <c r="I43" s="28">
        <f t="shared" si="3"/>
        <v>6</v>
      </c>
    </row>
    <row r="44" spans="1:9" s="4" customFormat="1" ht="18.5">
      <c r="A44" s="37">
        <f>IF('1. Requirements'!A44="","",'1. Requirements'!A44)</f>
        <v>41</v>
      </c>
      <c r="B44" s="37" t="str">
        <f>IF('1. Requirements'!B44="","",'1. Requirements'!B44)</f>
        <v/>
      </c>
      <c r="C44" s="37" t="str">
        <f>IF('1. Requirements'!C44="","",'1. Requirements'!C44)</f>
        <v/>
      </c>
      <c r="D44" s="37"/>
      <c r="E44" s="37" t="s">
        <v>2</v>
      </c>
      <c r="F44" s="38" t="str">
        <f>IF('2. Value'!L44=0,"",'2. Value'!L44)</f>
        <v/>
      </c>
      <c r="G44" s="38" t="str">
        <f>IF('3. Costs'!J44=0,"",'3. Costs'!J44)</f>
        <v/>
      </c>
      <c r="H44" s="39">
        <f t="shared" si="2"/>
        <v>0</v>
      </c>
      <c r="I44" s="28">
        <f t="shared" si="3"/>
        <v>6</v>
      </c>
    </row>
    <row r="45" spans="1:9" s="4" customFormat="1" ht="18.5">
      <c r="A45" s="37">
        <f>IF('1. Requirements'!A45="","",'1. Requirements'!A45)</f>
        <v>42</v>
      </c>
      <c r="B45" s="37" t="str">
        <f>IF('1. Requirements'!B45="","",'1. Requirements'!B45)</f>
        <v/>
      </c>
      <c r="C45" s="37" t="str">
        <f>IF('1. Requirements'!C45="","",'1. Requirements'!C45)</f>
        <v/>
      </c>
      <c r="D45" s="37"/>
      <c r="E45" s="37" t="s">
        <v>2</v>
      </c>
      <c r="F45" s="38" t="str">
        <f>IF('2. Value'!L45=0,"",'2. Value'!L45)</f>
        <v/>
      </c>
      <c r="G45" s="38" t="str">
        <f>IF('3. Costs'!J45=0,"",'3. Costs'!J45)</f>
        <v/>
      </c>
      <c r="H45" s="39">
        <f t="shared" si="2"/>
        <v>0</v>
      </c>
      <c r="I45" s="28">
        <f t="shared" si="3"/>
        <v>6</v>
      </c>
    </row>
    <row r="46" spans="1:9" s="4" customFormat="1" ht="18.5">
      <c r="A46" s="37">
        <f>IF('1. Requirements'!A46="","",'1. Requirements'!A46)</f>
        <v>43</v>
      </c>
      <c r="B46" s="37" t="str">
        <f>IF('1. Requirements'!B46="","",'1. Requirements'!B46)</f>
        <v/>
      </c>
      <c r="C46" s="37" t="str">
        <f>IF('1. Requirements'!C46="","",'1. Requirements'!C46)</f>
        <v/>
      </c>
      <c r="D46" s="37"/>
      <c r="E46" s="37" t="s">
        <v>2</v>
      </c>
      <c r="F46" s="38" t="str">
        <f>IF('2. Value'!L46=0,"",'2. Value'!L46)</f>
        <v/>
      </c>
      <c r="G46" s="38" t="str">
        <f>IF('3. Costs'!J46=0,"",'3. Costs'!J46)</f>
        <v/>
      </c>
      <c r="H46" s="39">
        <f t="shared" si="2"/>
        <v>0</v>
      </c>
      <c r="I46" s="28">
        <f t="shared" si="3"/>
        <v>6</v>
      </c>
    </row>
    <row r="47" spans="1:9" s="4" customFormat="1" ht="18.5">
      <c r="A47" s="37">
        <f>IF('1. Requirements'!A47="","",'1. Requirements'!A47)</f>
        <v>44</v>
      </c>
      <c r="B47" s="37" t="str">
        <f>IF('1. Requirements'!B47="","",'1. Requirements'!B47)</f>
        <v/>
      </c>
      <c r="C47" s="37" t="str">
        <f>IF('1. Requirements'!C47="","",'1. Requirements'!C47)</f>
        <v/>
      </c>
      <c r="D47" s="37"/>
      <c r="E47" s="37" t="s">
        <v>2</v>
      </c>
      <c r="F47" s="38" t="str">
        <f>IF('2. Value'!L47=0,"",'2. Value'!L47)</f>
        <v/>
      </c>
      <c r="G47" s="38" t="str">
        <f>IF('3. Costs'!J47=0,"",'3. Costs'!J47)</f>
        <v/>
      </c>
      <c r="H47" s="39">
        <f t="shared" si="2"/>
        <v>0</v>
      </c>
      <c r="I47" s="28">
        <f t="shared" si="3"/>
        <v>6</v>
      </c>
    </row>
    <row r="48" spans="1:9" s="4" customFormat="1" ht="18.5">
      <c r="A48" s="37">
        <f>IF('1. Requirements'!A48="","",'1. Requirements'!A48)</f>
        <v>45</v>
      </c>
      <c r="B48" s="37" t="str">
        <f>IF('1. Requirements'!B48="","",'1. Requirements'!B48)</f>
        <v/>
      </c>
      <c r="C48" s="37" t="str">
        <f>IF('1. Requirements'!C48="","",'1. Requirements'!C48)</f>
        <v/>
      </c>
      <c r="D48" s="37"/>
      <c r="E48" s="37" t="s">
        <v>2</v>
      </c>
      <c r="F48" s="38" t="str">
        <f>IF('2. Value'!L48=0,"",'2. Value'!L48)</f>
        <v/>
      </c>
      <c r="G48" s="38" t="str">
        <f>IF('3. Costs'!J48=0,"",'3. Costs'!J48)</f>
        <v/>
      </c>
      <c r="H48" s="39">
        <f t="shared" si="2"/>
        <v>0</v>
      </c>
      <c r="I48" s="28">
        <f t="shared" si="3"/>
        <v>6</v>
      </c>
    </row>
    <row r="49" spans="1:9" s="4" customFormat="1" ht="18.5">
      <c r="A49" s="37">
        <f>IF('1. Requirements'!A49="","",'1. Requirements'!A49)</f>
        <v>46</v>
      </c>
      <c r="B49" s="37" t="str">
        <f>IF('1. Requirements'!B49="","",'1. Requirements'!B49)</f>
        <v/>
      </c>
      <c r="C49" s="37" t="str">
        <f>IF('1. Requirements'!C49="","",'1. Requirements'!C49)</f>
        <v/>
      </c>
      <c r="D49" s="37"/>
      <c r="E49" s="37" t="s">
        <v>2</v>
      </c>
      <c r="F49" s="38" t="str">
        <f>IF('2. Value'!L49=0,"",'2. Value'!L49)</f>
        <v/>
      </c>
      <c r="G49" s="38" t="str">
        <f>IF('3. Costs'!J49=0,"",'3. Costs'!J49)</f>
        <v/>
      </c>
      <c r="H49" s="39">
        <f t="shared" si="2"/>
        <v>0</v>
      </c>
      <c r="I49" s="28">
        <f t="shared" si="3"/>
        <v>6</v>
      </c>
    </row>
    <row r="50" spans="1:9" s="4" customFormat="1" ht="18.5">
      <c r="A50" s="37">
        <f>IF('1. Requirements'!A50="","",'1. Requirements'!A50)</f>
        <v>47</v>
      </c>
      <c r="B50" s="37" t="str">
        <f>IF('1. Requirements'!B50="","",'1. Requirements'!B50)</f>
        <v/>
      </c>
      <c r="C50" s="37" t="str">
        <f>IF('1. Requirements'!C50="","",'1. Requirements'!C50)</f>
        <v/>
      </c>
      <c r="D50" s="37"/>
      <c r="E50" s="37" t="s">
        <v>2</v>
      </c>
      <c r="F50" s="38" t="str">
        <f>IF('2. Value'!L50=0,"",'2. Value'!L50)</f>
        <v/>
      </c>
      <c r="G50" s="38" t="str">
        <f>IF('3. Costs'!J50=0,"",'3. Costs'!J50)</f>
        <v/>
      </c>
      <c r="H50" s="39">
        <f t="shared" si="2"/>
        <v>0</v>
      </c>
      <c r="I50" s="28">
        <f t="shared" si="3"/>
        <v>6</v>
      </c>
    </row>
    <row r="51" spans="1:9" s="4" customFormat="1" ht="18.5">
      <c r="A51" s="37">
        <f>IF('1. Requirements'!A51="","",'1. Requirements'!A51)</f>
        <v>48</v>
      </c>
      <c r="B51" s="37" t="str">
        <f>IF('1. Requirements'!B51="","",'1. Requirements'!B51)</f>
        <v/>
      </c>
      <c r="C51" s="37" t="str">
        <f>IF('1. Requirements'!C51="","",'1. Requirements'!C51)</f>
        <v/>
      </c>
      <c r="D51" s="37"/>
      <c r="E51" s="37" t="s">
        <v>2</v>
      </c>
      <c r="F51" s="38" t="str">
        <f>IF('2. Value'!L51=0,"",'2. Value'!L51)</f>
        <v/>
      </c>
      <c r="G51" s="38" t="str">
        <f>IF('3. Costs'!J51=0,"",'3. Costs'!J51)</f>
        <v/>
      </c>
      <c r="H51" s="39">
        <f t="shared" si="2"/>
        <v>0</v>
      </c>
      <c r="I51" s="28">
        <f t="shared" si="3"/>
        <v>6</v>
      </c>
    </row>
    <row r="52" spans="1:9" s="4" customFormat="1" ht="18.5">
      <c r="A52" s="37">
        <f>IF('1. Requirements'!A52="","",'1. Requirements'!A52)</f>
        <v>49</v>
      </c>
      <c r="B52" s="37" t="str">
        <f>IF('1. Requirements'!B52="","",'1. Requirements'!B52)</f>
        <v/>
      </c>
      <c r="C52" s="37" t="str">
        <f>IF('1. Requirements'!C52="","",'1. Requirements'!C52)</f>
        <v/>
      </c>
      <c r="D52" s="37"/>
      <c r="E52" s="37" t="s">
        <v>2</v>
      </c>
      <c r="F52" s="38" t="str">
        <f>IF('2. Value'!L52=0,"",'2. Value'!L52)</f>
        <v/>
      </c>
      <c r="G52" s="38" t="str">
        <f>IF('3. Costs'!J52=0,"",'3. Costs'!J52)</f>
        <v/>
      </c>
      <c r="H52" s="39">
        <f t="shared" si="2"/>
        <v>0</v>
      </c>
      <c r="I52" s="28">
        <f t="shared" si="3"/>
        <v>6</v>
      </c>
    </row>
    <row r="53" spans="1:9" s="4" customFormat="1" ht="18.5">
      <c r="A53" s="37">
        <f>IF('1. Requirements'!A53="","",'1. Requirements'!A53)</f>
        <v>50</v>
      </c>
      <c r="B53" s="37" t="str">
        <f>IF('1. Requirements'!B53="","",'1. Requirements'!B53)</f>
        <v/>
      </c>
      <c r="C53" s="37" t="str">
        <f>IF('1. Requirements'!C53="","",'1. Requirements'!C53)</f>
        <v/>
      </c>
      <c r="D53" s="37"/>
      <c r="E53" s="37" t="s">
        <v>2</v>
      </c>
      <c r="F53" s="38" t="str">
        <f>IF('2. Value'!L53=0,"",'2. Value'!L53)</f>
        <v/>
      </c>
      <c r="G53" s="38" t="str">
        <f>IF('3. Costs'!J53=0,"",'3. Costs'!J53)</f>
        <v/>
      </c>
      <c r="H53" s="39">
        <f t="shared" si="2"/>
        <v>0</v>
      </c>
      <c r="I53" s="28">
        <f t="shared" si="3"/>
        <v>6</v>
      </c>
    </row>
    <row r="54" spans="1:9" s="7" customFormat="1">
      <c r="A54" s="16"/>
      <c r="B54" s="16"/>
      <c r="C54" s="10"/>
      <c r="D54" s="6"/>
      <c r="E54" s="6"/>
      <c r="F54" s="6"/>
      <c r="G54" s="6"/>
      <c r="H54" s="6"/>
      <c r="I54" s="6"/>
    </row>
    <row r="56" spans="1:9">
      <c r="E56" s="9"/>
    </row>
    <row r="57" spans="1:9">
      <c r="E57" s="9"/>
    </row>
    <row r="58" spans="1:9">
      <c r="E58" s="9"/>
    </row>
  </sheetData>
  <autoFilter ref="A3:J47" xr:uid="{00000000-0009-0000-0000-000004000000}">
    <sortState xmlns:xlrd2="http://schemas.microsoft.com/office/spreadsheetml/2017/richdata2" ref="A4:J53">
      <sortCondition ref="A3:A47"/>
    </sortState>
  </autoFilter>
  <sortState xmlns:xlrd2="http://schemas.microsoft.com/office/spreadsheetml/2017/richdata2" ref="A3:I3">
    <sortCondition ref="A3"/>
  </sortState>
  <mergeCells count="3">
    <mergeCell ref="F2:I2"/>
    <mergeCell ref="A2:C2"/>
    <mergeCell ref="A1:I1"/>
  </mergeCells>
  <conditionalFormatting sqref="I4:I22">
    <cfRule type="colorScale" priority="6">
      <colorScale>
        <cfvo type="min"/>
        <cfvo type="percentile" val="50"/>
        <cfvo type="max"/>
        <color rgb="FF63BE7B"/>
        <color rgb="FFFFEB84"/>
        <color rgb="FFF8696B"/>
      </colorScale>
    </cfRule>
  </conditionalFormatting>
  <conditionalFormatting sqref="I23:I52">
    <cfRule type="colorScale" priority="2">
      <colorScale>
        <cfvo type="min"/>
        <cfvo type="percentile" val="50"/>
        <cfvo type="max"/>
        <color rgb="FF63BE7B"/>
        <color rgb="FFFFEB84"/>
        <color rgb="FFF8696B"/>
      </colorScale>
    </cfRule>
  </conditionalFormatting>
  <conditionalFormatting sqref="I53">
    <cfRule type="colorScale" priority="1">
      <colorScale>
        <cfvo type="min"/>
        <cfvo type="percentile" val="50"/>
        <cfvo type="max"/>
        <color rgb="FF63BE7B"/>
        <color rgb="FFFFEB84"/>
        <color rgb="FFF8696B"/>
      </colorScale>
    </cfRule>
  </conditionalFormatting>
  <pageMargins left="0.7" right="0.7" top="0.75" bottom="0.75" header="0.3" footer="0.3"/>
  <pageSetup paperSize="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1</vt:i4>
      </vt:variant>
    </vt:vector>
  </HeadingPairs>
  <TitlesOfParts>
    <vt:vector size="6" baseType="lpstr">
      <vt:lpstr>How to use the tool</vt:lpstr>
      <vt:lpstr>1. Requirements</vt:lpstr>
      <vt:lpstr>2. Value</vt:lpstr>
      <vt:lpstr>3. Costs</vt:lpstr>
      <vt:lpstr>4. Prioritization</vt:lpstr>
      <vt:lpstr>MVC graph</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 Pendolin</dc:creator>
  <cp:lastModifiedBy>Harri Pendolin</cp:lastModifiedBy>
  <cp:lastPrinted>2015-02-18T20:40:19Z</cp:lastPrinted>
  <dcterms:created xsi:type="dcterms:W3CDTF">2011-09-14T11:40:45Z</dcterms:created>
  <dcterms:modified xsi:type="dcterms:W3CDTF">2022-10-17T12:11:19Z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1268803052</vt:i4>
  </property>
  <property fmtid="{D5CDD505-2E9C-101B-9397-08002B2CF9AE}" pid="3" name="_NewReviewCycle">
    <vt:lpwstr/>
  </property>
  <property fmtid="{D5CDD505-2E9C-101B-9397-08002B2CF9AE}" pid="4" name="_EmailSubject">
    <vt:lpwstr>Requirements Prioritization</vt:lpwstr>
  </property>
  <property fmtid="{D5CDD505-2E9C-101B-9397-08002B2CF9AE}" pid="5" name="_AuthorEmail">
    <vt:lpwstr>albert.so@kalmarglobal.com</vt:lpwstr>
  </property>
  <property fmtid="{D5CDD505-2E9C-101B-9397-08002B2CF9AE}" pid="6" name="_AuthorEmailDisplayName">
    <vt:lpwstr>So Albert</vt:lpwstr>
  </property>
  <property fmtid="{D5CDD505-2E9C-101B-9397-08002B2CF9AE}" pid="7" name="_PreviousAdHocReviewCycleID">
    <vt:i4>-820058031</vt:i4>
  </property>
  <property fmtid="{D5CDD505-2E9C-101B-9397-08002B2CF9AE}" pid="8" name="_ReviewingToolsShownOnce">
    <vt:lpwstr/>
  </property>
</Properties>
</file>